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julie.crabot\Documents\CJC\"/>
    </mc:Choice>
  </mc:AlternateContent>
  <bookViews>
    <workbookView xWindow="0" yWindow="0" windowWidth="13116" windowHeight="6132" tabRatio="500"/>
  </bookViews>
  <sheets>
    <sheet name="synthèse" sheetId="8" r:id="rId1"/>
    <sheet name="ULCO" sheetId="34" r:id="rId2"/>
    <sheet name="UValenciennesHC" sheetId="33" r:id="rId3"/>
    <sheet name="EHESS" sheetId="32" r:id="rId4"/>
    <sheet name="ENIT" sheetId="31" r:id="rId5"/>
    <sheet name="UToulouse1" sheetId="30" r:id="rId6"/>
    <sheet name="ENS Paris" sheetId="29" r:id="rId7"/>
    <sheet name="UBM" sheetId="28" r:id="rId8"/>
    <sheet name="UStrasbourg" sheetId="27" r:id="rId9"/>
    <sheet name="INSA Lyon" sheetId="26" r:id="rId10"/>
    <sheet name="UNimes" sheetId="25" r:id="rId11"/>
    <sheet name="INSA Rouen" sheetId="24" r:id="rId12"/>
    <sheet name="UReims" sheetId="23" r:id="rId13"/>
    <sheet name="ULaRochelle" sheetId="22" r:id="rId14"/>
    <sheet name="UBrest" sheetId="20" r:id="rId15"/>
    <sheet name="UFComté" sheetId="21" r:id="rId16"/>
    <sheet name="UBx" sheetId="1" r:id="rId17"/>
    <sheet name="ENS Lyon" sheetId="2" r:id="rId18"/>
    <sheet name="ENSAIT Roubaix" sheetId="3" r:id="rId19"/>
    <sheet name="INSA Rennes " sheetId="4" r:id="rId20"/>
    <sheet name="BSA" sheetId="5" r:id="rId21"/>
    <sheet name="Univ POITIERS" sheetId="6" r:id="rId22"/>
    <sheet name="Univ Angers" sheetId="7" r:id="rId23"/>
    <sheet name="Mayotte" sheetId="9" r:id="rId24"/>
    <sheet name="URouen" sheetId="10" r:id="rId25"/>
    <sheet name="INSA Val de Loire" sheetId="11" r:id="rId26"/>
    <sheet name="UPicardie" sheetId="12" r:id="rId27"/>
    <sheet name="UMontpellier" sheetId="13" r:id="rId28"/>
    <sheet name="Utoulon " sheetId="14" r:id="rId29"/>
    <sheet name="UPolynésie" sheetId="15" r:id="rId30"/>
    <sheet name="UParis8" sheetId="16" r:id="rId31"/>
    <sheet name="ENSATT" sheetId="17" r:id="rId32"/>
    <sheet name="ENISE" sheetId="18" r:id="rId33"/>
    <sheet name="UPPA" sheetId="19" r:id="rId34"/>
    <sheet name="UNantes" sheetId="35" r:id="rId35"/>
    <sheet name="UToulouse3" sheetId="36" r:id="rId36"/>
    <sheet name="AMU" sheetId="37" r:id="rId37"/>
    <sheet name="UToulouse2" sheetId="38" r:id="rId38"/>
    <sheet name="URennes2" sheetId="39" r:id="rId39"/>
    <sheet name="UHavre" sheetId="40" r:id="rId40"/>
    <sheet name="UParis13" sheetId="41" r:id="rId41"/>
    <sheet name="ULille3" sheetId="42" r:id="rId42"/>
    <sheet name="COMUEGrenoble" sheetId="43" r:id="rId43"/>
  </sheets>
  <definedNames>
    <definedName name="_xlnm.Print_Area" localSheetId="0">synthèse!$A$1:$P$166</definedName>
  </definedNames>
  <calcPr calcId="162913" concurrentCalc="0"/>
</workbook>
</file>

<file path=xl/calcChain.xml><?xml version="1.0" encoding="utf-8"?>
<calcChain xmlns="http://schemas.openxmlformats.org/spreadsheetml/2006/main">
  <c r="K9" i="8" l="1"/>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8" i="8"/>
  <c r="B63" i="8"/>
  <c r="B64" i="8"/>
  <c r="B65" i="8"/>
  <c r="D41" i="8"/>
  <c r="B66" i="8"/>
  <c r="D54" i="8"/>
  <c r="B67" i="8"/>
  <c r="B68" i="8"/>
  <c r="B69" i="8"/>
  <c r="D22" i="8"/>
  <c r="B70" i="8"/>
  <c r="D42" i="8"/>
  <c r="B71" i="8"/>
  <c r="B72" i="8"/>
  <c r="D31" i="8"/>
  <c r="B73" i="8"/>
  <c r="B74" i="8"/>
  <c r="D24" i="8"/>
  <c r="B75" i="8"/>
  <c r="D55" i="8"/>
  <c r="B76" i="8"/>
  <c r="D38" i="8"/>
  <c r="B77" i="8"/>
  <c r="D21" i="8"/>
  <c r="B78" i="8"/>
  <c r="D18" i="8"/>
  <c r="B79" i="8"/>
  <c r="B80" i="8"/>
  <c r="D29" i="8"/>
  <c r="B81" i="8"/>
  <c r="B82" i="8"/>
  <c r="B83" i="8"/>
  <c r="B84" i="8"/>
  <c r="B85" i="8"/>
  <c r="D34" i="8"/>
  <c r="B86" i="8"/>
  <c r="B87" i="8"/>
  <c r="D35" i="8"/>
  <c r="B88" i="8"/>
  <c r="D46" i="8"/>
  <c r="B89" i="8"/>
  <c r="D33" i="8"/>
  <c r="B90" i="8"/>
  <c r="B91" i="8"/>
  <c r="D10" i="8"/>
  <c r="B92" i="8"/>
  <c r="D26" i="8"/>
  <c r="B93" i="8"/>
  <c r="B94" i="8"/>
  <c r="D36" i="8"/>
  <c r="B95" i="8"/>
  <c r="D9" i="8"/>
  <c r="B96" i="8"/>
  <c r="B97" i="8"/>
  <c r="B98" i="8"/>
  <c r="B99" i="8"/>
  <c r="D43" i="8"/>
  <c r="B100" i="8"/>
  <c r="D39" i="8"/>
  <c r="B101" i="8"/>
  <c r="D28" i="8"/>
  <c r="B102" i="8"/>
  <c r="B103" i="8"/>
  <c r="B104" i="8"/>
  <c r="B105" i="8"/>
  <c r="D11" i="8"/>
  <c r="B106" i="8"/>
  <c r="B107" i="8"/>
  <c r="D14" i="8"/>
  <c r="B108" i="8"/>
  <c r="D16" i="8"/>
  <c r="B109" i="8"/>
  <c r="B62" i="8"/>
  <c r="D164" i="8"/>
  <c r="F159" i="8"/>
  <c r="B164" i="8"/>
  <c r="F142" i="8"/>
  <c r="B56" i="8"/>
  <c r="C56" i="8"/>
  <c r="E16" i="8"/>
  <c r="E14" i="8"/>
  <c r="F161" i="8"/>
  <c r="F125" i="8"/>
  <c r="F157" i="8"/>
  <c r="F131" i="8"/>
  <c r="S93" i="8"/>
  <c r="S88" i="8"/>
  <c r="S80" i="8"/>
  <c r="S65" i="8"/>
  <c r="E41" i="8"/>
  <c r="E42" i="8"/>
  <c r="E18" i="8"/>
  <c r="E36" i="8"/>
  <c r="S62" i="8"/>
  <c r="S63" i="8"/>
  <c r="S64" i="8"/>
  <c r="S66" i="8"/>
  <c r="S67" i="8"/>
  <c r="S68" i="8"/>
  <c r="S70" i="8"/>
  <c r="S69" i="8"/>
  <c r="S71" i="8"/>
  <c r="S72" i="8"/>
  <c r="S73" i="8"/>
  <c r="S74" i="8"/>
  <c r="S75" i="8"/>
  <c r="S79" i="8"/>
  <c r="S78" i="8"/>
  <c r="S77" i="8"/>
  <c r="S76" i="8"/>
  <c r="S81" i="8"/>
  <c r="S83" i="8"/>
  <c r="S82" i="8"/>
  <c r="S86" i="8"/>
  <c r="S85" i="8"/>
  <c r="S84" i="8"/>
  <c r="S87" i="8"/>
  <c r="S89" i="8"/>
  <c r="S90" i="8"/>
  <c r="S91" i="8"/>
  <c r="S92" i="8"/>
  <c r="S95" i="8"/>
  <c r="S94" i="8"/>
  <c r="S96" i="8"/>
  <c r="S97" i="8"/>
  <c r="D56" i="8"/>
  <c r="F116" i="8"/>
  <c r="E17" i="8"/>
  <c r="E26" i="8"/>
  <c r="E39" i="8"/>
  <c r="F127" i="8"/>
  <c r="F156" i="8"/>
  <c r="E34" i="8"/>
  <c r="F147" i="8"/>
  <c r="E25" i="8"/>
  <c r="F144" i="8"/>
  <c r="F151" i="8"/>
  <c r="E13" i="8"/>
  <c r="E10" i="8"/>
  <c r="E22" i="8"/>
  <c r="F138" i="8"/>
  <c r="E11" i="8"/>
  <c r="F163" i="8"/>
  <c r="E33" i="8"/>
  <c r="F119" i="8"/>
  <c r="E31" i="8"/>
  <c r="F121" i="8"/>
  <c r="E54" i="8"/>
  <c r="F140" i="8"/>
  <c r="F143" i="8"/>
  <c r="E48" i="8"/>
  <c r="E29" i="8"/>
  <c r="E55" i="8"/>
  <c r="F124" i="8"/>
  <c r="E28" i="8"/>
  <c r="F130" i="8"/>
  <c r="E9" i="8"/>
  <c r="E38" i="8"/>
  <c r="F122" i="8"/>
  <c r="F141" i="8"/>
  <c r="F135" i="8"/>
  <c r="E43" i="8"/>
  <c r="E46" i="8"/>
  <c r="F148" i="8"/>
  <c r="F145" i="8"/>
  <c r="E21" i="8"/>
  <c r="E24" i="8"/>
  <c r="E35" i="8"/>
  <c r="F132" i="8"/>
  <c r="E37" i="8"/>
  <c r="E52" i="8"/>
  <c r="E51" i="8"/>
  <c r="E50" i="8"/>
  <c r="E49" i="8"/>
  <c r="E47" i="8"/>
  <c r="E45" i="8"/>
  <c r="E44" i="8"/>
  <c r="E40" i="8"/>
  <c r="E32" i="8"/>
  <c r="E30" i="8"/>
  <c r="E27" i="8"/>
  <c r="E23" i="8"/>
  <c r="E20" i="8"/>
  <c r="E19" i="8"/>
  <c r="E15" i="8"/>
  <c r="E12" i="8"/>
  <c r="E8" i="8"/>
  <c r="E53" i="8"/>
  <c r="F134" i="8"/>
  <c r="F133" i="8"/>
  <c r="F146" i="8"/>
  <c r="F155" i="8"/>
  <c r="F139" i="8"/>
  <c r="F158" i="8"/>
  <c r="F162" i="8"/>
  <c r="F137" i="8"/>
  <c r="F136" i="8"/>
  <c r="F150" i="8"/>
  <c r="F153" i="8"/>
  <c r="F126" i="8"/>
  <c r="F128" i="8"/>
  <c r="F160" i="8"/>
  <c r="F123" i="8"/>
</calcChain>
</file>

<file path=xl/sharedStrings.xml><?xml version="1.0" encoding="utf-8"?>
<sst xmlns="http://schemas.openxmlformats.org/spreadsheetml/2006/main" count="1793" uniqueCount="314">
  <si>
    <t>Nombre de personnes concernées</t>
  </si>
  <si>
    <t>Nombre moyen d’heures de vacation réalisées dans l’année</t>
  </si>
  <si>
    <t>Nombre minimal  d’heures de vacation réalisées dans l’année par un vacataire</t>
  </si>
  <si>
    <t>Nombre maximal d’heures de vacation réalisées dans l’année par un vacataire</t>
  </si>
  <si>
    <t>Chargés d’enseignement vacataires</t>
  </si>
  <si>
    <t>32.8</t>
  </si>
  <si>
    <t>856.3</t>
  </si>
  <si>
    <t>dont vacataires professionnels</t>
  </si>
  <si>
    <t>dont vacataires  étudiants</t>
  </si>
  <si>
    <t>néant</t>
  </si>
  <si>
    <t>dont vacataires étudiants étrangers</t>
  </si>
  <si>
    <t>Autres statuts (1)(2)</t>
  </si>
  <si>
    <t>Agents temporaires vacataires</t>
  </si>
  <si>
    <t>44.7</t>
  </si>
  <si>
    <t>1.5</t>
  </si>
  <si>
    <t>dont étudiants</t>
  </si>
  <si>
    <t>dont étudiants étrangers</t>
  </si>
  <si>
    <t>Nombre moyen de jours</t>
  </si>
  <si>
    <t>Délai minimal observé</t>
  </si>
  <si>
    <t>Délai maximal observé</t>
  </si>
  <si>
    <t>Néant</t>
  </si>
  <si>
    <t>44.70</t>
  </si>
  <si>
    <t>39.65</t>
  </si>
  <si>
    <t>13.48</t>
  </si>
  <si>
    <t>93.60</t>
  </si>
  <si>
    <t>NC</t>
  </si>
  <si>
    <t>35.72</t>
  </si>
  <si>
    <t>35.81</t>
  </si>
  <si>
    <t>25.94</t>
  </si>
  <si>
    <t>42.71</t>
  </si>
  <si>
    <t>44.19</t>
  </si>
  <si>
    <t>13.33</t>
  </si>
  <si>
    <t>82.67</t>
  </si>
  <si>
    <t>48.69</t>
  </si>
  <si>
    <t>78.67</t>
  </si>
  <si>
    <t>4,5 mois</t>
  </si>
  <si>
    <t>3 mois (heures effectuées en décembre N payées en mars N+1)</t>
  </si>
  <si>
    <t>6 mois (heures effectuées en septembre N payées en mars N+1)</t>
  </si>
  <si>
    <t>13.76</t>
  </si>
  <si>
    <t>Retraités et étudiants</t>
  </si>
  <si>
    <t>46.93</t>
  </si>
  <si>
    <t>56.70</t>
  </si>
  <si>
    <t>70.20</t>
  </si>
  <si>
    <t xml:space="preserve"> Nombre moyen de jours Délai minimal observé  Délai maximal observé
Chargés d’enseignement vacataires 
Il est actuellement impossible d’avoir une vision précise sur les délais de paiement. 
Les dates de vacations effectuées ne sont pas saisies dans l’application de gestion et les services RH des composantes n’ont pas toutes de tableaux de bord pour le suivi.
dont vacataires professionnels 
dont vacataires  étudiants 
dont vacataires étudiants étrangers 
Autres statuts (1)(2) 
Agents temporaires vacataires 
dont étudiants 
dont étudiants étrangers 
</t>
  </si>
  <si>
    <t>UB</t>
  </si>
  <si>
    <t>ENS LYON</t>
  </si>
  <si>
    <t>ENSAIT</t>
  </si>
  <si>
    <t>INSA Rennes</t>
  </si>
  <si>
    <t>BSA</t>
  </si>
  <si>
    <t>UPoitiers</t>
  </si>
  <si>
    <t>Délai minimal observé (*)</t>
  </si>
  <si>
    <t>Délai maximal observé (*)</t>
  </si>
  <si>
    <t>28.83</t>
  </si>
  <si>
    <t>219.55 (187h plus dérogation accordée)</t>
  </si>
  <si>
    <t>42.06</t>
  </si>
  <si>
    <t>44.92</t>
  </si>
  <si>
    <t>4.5</t>
  </si>
  <si>
    <t>94.5</t>
  </si>
  <si>
    <t>M+1 ou M+2</t>
  </si>
  <si>
    <t>45.8</t>
  </si>
  <si>
    <t>45.69</t>
  </si>
  <si>
    <t>Doctorant 1</t>
  </si>
  <si>
    <t xml:space="preserve"> 55.05</t>
  </si>
  <si>
    <t>55.05</t>
  </si>
  <si>
    <t>10 jours</t>
  </si>
  <si>
    <t>10 mois</t>
  </si>
  <si>
    <t>30 jours</t>
  </si>
  <si>
    <t>42.62</t>
  </si>
  <si>
    <t>41.85</t>
  </si>
  <si>
    <t>NEANT</t>
  </si>
  <si>
    <t>43.73</t>
  </si>
  <si>
    <t>Agents temporaires vacataires (3)</t>
  </si>
  <si>
    <t>47.81</t>
  </si>
  <si>
    <t>185.77</t>
  </si>
  <si>
    <t>187.65</t>
  </si>
  <si>
    <t>182.90</t>
  </si>
  <si>
    <t>52h20</t>
  </si>
  <si>
    <t>2h00</t>
  </si>
  <si>
    <t>173h20</t>
  </si>
  <si>
    <t>34h00</t>
  </si>
  <si>
    <t>3h45</t>
  </si>
  <si>
    <t>96h00</t>
  </si>
  <si>
    <t>22h00</t>
  </si>
  <si>
    <t>99 (FP Titulaire)</t>
  </si>
  <si>
    <t>38h00</t>
  </si>
  <si>
    <t>146h00</t>
  </si>
  <si>
    <t>44h15</t>
  </si>
  <si>
    <t>169h00</t>
  </si>
  <si>
    <t>/</t>
  </si>
  <si>
    <t>2 mois</t>
  </si>
  <si>
    <t>11 mois</t>
  </si>
  <si>
    <t>7 mois</t>
  </si>
  <si>
    <t>4 mois</t>
  </si>
  <si>
    <t>36.49</t>
  </si>
  <si>
    <t>Autres statuts (1)(2) « Retraité »</t>
  </si>
  <si>
    <t>35.36</t>
  </si>
  <si>
    <t>39.22</t>
  </si>
  <si>
    <t>104.35</t>
  </si>
  <si>
    <t>X</t>
  </si>
  <si>
    <t>91.54</t>
  </si>
  <si>
    <t>108.2</t>
  </si>
  <si>
    <t>4896 personnes physiques</t>
  </si>
  <si>
    <t>24 heTD</t>
  </si>
  <si>
    <t>1 heTD</t>
  </si>
  <si>
    <t>605.34 heTD</t>
  </si>
  <si>
    <t>Les vacataires étudiants sont comptabilisés dans les agents temporaires vacataires comme le prévoit la règlementation.</t>
  </si>
  <si>
    <t xml:space="preserve">Par conséquent tous les chargés d’enseignement vacataire sont professionnels (salarié du privé, agents titulaire ou non titulaire de la fonction publique, travailleurs non salariés…) </t>
  </si>
  <si>
    <r>
      <t xml:space="preserve">Agents temporaires vacataires </t>
    </r>
    <r>
      <rPr>
        <sz val="11"/>
        <color rgb="FF0070C0"/>
        <rFont val="Calibri"/>
        <scheme val="minor"/>
      </rPr>
      <t>(étudiants et retraités)</t>
    </r>
  </si>
  <si>
    <t>153 personnes physiques</t>
  </si>
  <si>
    <t>49.25 heTD</t>
  </si>
  <si>
    <t>96 heTD</t>
  </si>
  <si>
    <t>95 personnes physiques</t>
  </si>
  <si>
    <t>51.16 heTD</t>
  </si>
  <si>
    <r>
      <t xml:space="preserve">dont étudiants étrangers </t>
    </r>
    <r>
      <rPr>
        <sz val="11"/>
        <color rgb="FF0070C0"/>
        <rFont val="Calibri"/>
        <scheme val="minor"/>
      </rPr>
      <t>(de nationalité étrangère)</t>
    </r>
  </si>
  <si>
    <t>21 personnes physiques</t>
  </si>
  <si>
    <t>52.11 heTD</t>
  </si>
  <si>
    <t>8 heTD</t>
  </si>
  <si>
    <t>90 heTD</t>
  </si>
  <si>
    <t>1440 (prescription quadriennale)</t>
  </si>
  <si>
    <t>32.29</t>
  </si>
  <si>
    <t>Données sur l’ensemble des dossiers traités</t>
  </si>
  <si>
    <t>180 jours après la fin du semestre</t>
  </si>
  <si>
    <t>-</t>
  </si>
  <si>
    <t>36.48 HETD</t>
  </si>
  <si>
    <t>2.67 HETD</t>
  </si>
  <si>
    <t>196.67 HETD</t>
  </si>
  <si>
    <t>pour l’année civile 2016</t>
  </si>
  <si>
    <t>(187 HETD max par année universitaire)</t>
  </si>
  <si>
    <t>36.78 HETD</t>
  </si>
  <si>
    <t>8.33 HETD</t>
  </si>
  <si>
    <t>43.69 HETD</t>
  </si>
  <si>
    <t>5.33 HETD</t>
  </si>
  <si>
    <t>68 HETD</t>
  </si>
  <si>
    <t>45.33 HETD</t>
  </si>
  <si>
    <t>24 HETD</t>
  </si>
  <si>
    <t>56 HETD</t>
  </si>
  <si>
    <t>Mayotte</t>
  </si>
  <si>
    <t>Urouen</t>
  </si>
  <si>
    <t>Insa VDL</t>
  </si>
  <si>
    <t>UParis8</t>
  </si>
  <si>
    <t>ENSATT</t>
  </si>
  <si>
    <t>ENISE</t>
  </si>
  <si>
    <t>UPPA</t>
  </si>
  <si>
    <t>UAngers</t>
  </si>
  <si>
    <t>UPicardie</t>
  </si>
  <si>
    <t>UMontpellier</t>
  </si>
  <si>
    <t>UToulon</t>
  </si>
  <si>
    <t>UPolynésie</t>
  </si>
  <si>
    <t>nc</t>
  </si>
  <si>
    <t>Nombre CEV</t>
  </si>
  <si>
    <t>Nombre heures moyen CEV</t>
  </si>
  <si>
    <t>Nombre ATV</t>
  </si>
  <si>
    <t>Nombre heures moyen ATV</t>
  </si>
  <si>
    <t>Enquête relative aux délais de paiement des vacataires de l’enseignement supérieur</t>
  </si>
  <si>
    <t>Délai minimal (en J)</t>
  </si>
  <si>
    <t>Délai maximal (en J)</t>
  </si>
  <si>
    <t>Délais de paiement CEV remontés</t>
  </si>
  <si>
    <t>Nombre total vacataires</t>
  </si>
  <si>
    <t>% de CEV</t>
  </si>
  <si>
    <t>Il s’agit exclusivement de vacataires professionnels</t>
  </si>
  <si>
    <t>UBrest</t>
  </si>
  <si>
    <t>UFComté</t>
  </si>
  <si>
    <t>ULaRochelle</t>
  </si>
  <si>
    <t>42h</t>
  </si>
  <si>
    <t>1h</t>
  </si>
  <si>
    <t>381h</t>
  </si>
  <si>
    <t>40h</t>
  </si>
  <si>
    <t>96h</t>
  </si>
  <si>
    <t>36h</t>
  </si>
  <si>
    <t>2h</t>
  </si>
  <si>
    <t>79 jours</t>
  </si>
  <si>
    <t>4 jours</t>
  </si>
  <si>
    <t>497 jours</t>
  </si>
  <si>
    <t>78 jours</t>
  </si>
  <si>
    <t>380 jours</t>
  </si>
  <si>
    <t>94 jours</t>
  </si>
  <si>
    <t>UReims</t>
  </si>
  <si>
    <t>1.25</t>
  </si>
  <si>
    <t>Autres statuts (1)</t>
  </si>
  <si>
    <t>18 mois</t>
  </si>
  <si>
    <t>1 an</t>
  </si>
  <si>
    <t>INSA Rouen</t>
  </si>
  <si>
    <t>UNimes</t>
  </si>
  <si>
    <t>75 jours</t>
  </si>
  <si>
    <t>1 mois</t>
  </si>
  <si>
    <t>INSA Lyon</t>
  </si>
  <si>
    <t>UStrasbourg</t>
  </si>
  <si>
    <t>N/D</t>
  </si>
  <si>
    <t>Issus du public</t>
  </si>
  <si>
    <t>Issus de l’Unistra</t>
  </si>
  <si>
    <t>UBM</t>
  </si>
  <si>
    <t>13 h 1/2</t>
  </si>
  <si>
    <t>ENS Paris</t>
  </si>
  <si>
    <t>40.26 HTD</t>
  </si>
  <si>
    <t xml:space="preserve">dont vacataires  professionnels    </t>
  </si>
  <si>
    <t xml:space="preserve">  </t>
  </si>
  <si>
    <t>Professions libérales</t>
  </si>
  <si>
    <t>Salariés + Salariés étrangers</t>
  </si>
  <si>
    <t>51.66 HTD</t>
  </si>
  <si>
    <t>35.96 HTD</t>
  </si>
  <si>
    <t>2 HTD</t>
  </si>
  <si>
    <t>0.50 HTD</t>
  </si>
  <si>
    <t>535.50 HTD</t>
  </si>
  <si>
    <t>685 HTD</t>
  </si>
  <si>
    <t>47.68 HTD</t>
  </si>
  <si>
    <t>51.28 HTD</t>
  </si>
  <si>
    <t>3 HTD</t>
  </si>
  <si>
    <t>96 HTD</t>
  </si>
  <si>
    <t>46.05 HTD</t>
  </si>
  <si>
    <t>6 HTD</t>
  </si>
  <si>
    <t>91 HTD</t>
  </si>
  <si>
    <t>dont retraités</t>
  </si>
  <si>
    <t>27.97 HTD</t>
  </si>
  <si>
    <t>jours</t>
  </si>
  <si>
    <t>Si dossiers recevables</t>
  </si>
  <si>
    <t xml:space="preserve"> 90 jours</t>
  </si>
  <si>
    <t>90 jours</t>
  </si>
  <si>
    <t>Retraités</t>
  </si>
  <si>
    <t>120  jours</t>
  </si>
  <si>
    <t>UToulouse1</t>
  </si>
  <si>
    <t>32h30</t>
  </si>
  <si>
    <t>11h</t>
  </si>
  <si>
    <t>68h30</t>
  </si>
  <si>
    <t>ENIT</t>
  </si>
  <si>
    <t>892 h au total (soit une moyenne de 20h/intervenant)</t>
  </si>
  <si>
    <t xml:space="preserve"> Autres statuts (1)(2)</t>
  </si>
  <si>
    <t>136 h au total (soit une moyenne de 22h/intervenant)</t>
  </si>
  <si>
    <t>41 jours</t>
  </si>
  <si>
    <t>120 jours</t>
  </si>
  <si>
    <t>45 jours</t>
  </si>
  <si>
    <t>60 jours</t>
  </si>
  <si>
    <t>EHESS</t>
  </si>
  <si>
    <t>CEV fonctionnaires</t>
  </si>
  <si>
    <t>UValenciennesHC</t>
  </si>
  <si>
    <r>
      <t xml:space="preserve">Agents temporaires vacataires </t>
    </r>
    <r>
      <rPr>
        <b/>
        <i/>
        <u/>
        <sz val="11"/>
        <color rgb="FF0070C0"/>
        <rFont val="Calibri"/>
        <scheme val="minor"/>
      </rPr>
      <t>(RETRAITES)</t>
    </r>
  </si>
  <si>
    <t>° VACATAIRES FORMATION CONTINUE ET ISCIDCO (Délai moyen de paiement : au mois le mois en fonction de la saisie des heures dans le logiciel interne).</t>
  </si>
  <si>
    <t>° VACATAIRES FORMATION INITIALE ET IUT (délais moyen de paiement : Janvier, Avril et Juin en fonction de la saisie des heures dans le logiciel interne).</t>
  </si>
  <si>
    <t>ULCO</t>
  </si>
  <si>
    <r>
      <t xml:space="preserve">Autres statuts </t>
    </r>
    <r>
      <rPr>
        <i/>
        <sz val="11"/>
        <color rgb="FF002060"/>
        <rFont val="Calibri"/>
        <family val="2"/>
        <scheme val="minor"/>
      </rPr>
      <t>Fonctionnaires dans l’emploi principal, bénévoles, BIATSS de l’université, temps partagés ESPE, convention d’échanges</t>
    </r>
  </si>
  <si>
    <t>Unantes</t>
  </si>
  <si>
    <t>28H30</t>
  </si>
  <si>
    <t>01H00</t>
  </si>
  <si>
    <t>187H00</t>
  </si>
  <si>
    <t>UToulouse3</t>
  </si>
  <si>
    <t>Chargés d’enseignement vacataires :</t>
  </si>
  <si>
    <t>42.59</t>
  </si>
  <si>
    <t>44.61</t>
  </si>
  <si>
    <t>Dont autre statut : fonctionnaires</t>
  </si>
  <si>
    <t>40.57</t>
  </si>
  <si>
    <t>Agents temporaires vacataires :</t>
  </si>
  <si>
    <t>47.84</t>
  </si>
  <si>
    <t>48.03</t>
  </si>
  <si>
    <t>dont retraités ou pré-retraités de moins de 67 ans</t>
  </si>
  <si>
    <t>47.64</t>
  </si>
  <si>
    <t>AMU</t>
  </si>
  <si>
    <t>Chargés d’enseignement vacataires *</t>
  </si>
  <si>
    <t>dont vacataires professionnels **</t>
  </si>
  <si>
    <t>Agents temporaires vacataires ***</t>
  </si>
  <si>
    <t>51, 1</t>
  </si>
  <si>
    <t>dont étudiants UE</t>
  </si>
  <si>
    <t>UToulouse2</t>
  </si>
  <si>
    <t>44h</t>
  </si>
  <si>
    <t>192h</t>
  </si>
  <si>
    <t>90j</t>
  </si>
  <si>
    <t>30j</t>
  </si>
  <si>
    <t>150j</t>
  </si>
  <si>
    <t>URennes2</t>
  </si>
  <si>
    <t>UHavre</t>
  </si>
  <si>
    <t>49 heures eqtd</t>
  </si>
  <si>
    <t>1 heure eqtd</t>
  </si>
  <si>
    <t>192 heures eqtd</t>
  </si>
  <si>
    <t>50 heures eqtd</t>
  </si>
  <si>
    <r>
      <t>Cette catégorie d’enseignant appartient et ce conformément aux dispositions du</t>
    </r>
    <r>
      <rPr>
        <b/>
        <sz val="6"/>
        <color theme="1"/>
        <rFont val="Calibri"/>
        <family val="2"/>
        <scheme val="minor"/>
      </rPr>
      <t xml:space="preserve"> </t>
    </r>
    <r>
      <rPr>
        <sz val="6"/>
        <color theme="1"/>
        <rFont val="Calibri"/>
        <family val="2"/>
        <scheme val="minor"/>
      </rPr>
      <t>décret n°87-889 du 29 octobre 1987 relatif aux conditions de recrutement et d'emploi de vacataires pour l'enseignement supérieur, aux agents temporaires vacataires</t>
    </r>
    <r>
      <rPr>
        <sz val="8"/>
        <color theme="1"/>
        <rFont val="Calibri"/>
        <family val="2"/>
        <scheme val="minor"/>
      </rPr>
      <t>.</t>
    </r>
  </si>
  <si>
    <r>
      <t>Cette catégorie d’enseignant appartient et ce conformément aux dispositions du</t>
    </r>
    <r>
      <rPr>
        <b/>
        <sz val="6"/>
        <color theme="1"/>
        <rFont val="Calibri"/>
        <family val="2"/>
        <scheme val="minor"/>
      </rPr>
      <t xml:space="preserve"> </t>
    </r>
    <r>
      <rPr>
        <sz val="6"/>
        <color theme="1"/>
        <rFont val="Calibri"/>
        <family val="2"/>
        <scheme val="minor"/>
      </rPr>
      <t>décret n°87-889 du 29 octobre 1987 relatif aux conditions de recrutement et d'emploi de vacataires pour l'enseignement supérieur, aux agents temporaires vacataires</t>
    </r>
  </si>
  <si>
    <t>Non utilisés au sein de Paris 13</t>
  </si>
  <si>
    <t>40 heures eqtd</t>
  </si>
  <si>
    <t>96 heures eqtd</t>
  </si>
  <si>
    <t>41 heures eqtd</t>
  </si>
  <si>
    <t>35 heures eqtd</t>
  </si>
  <si>
    <t>5 mois</t>
  </si>
  <si>
    <t>Sans objet au vu de la complexité de certains dossiers</t>
  </si>
  <si>
    <t>Délai calculé sur l’ensemble des dossiers (objectif 2017 délai minimal 4 mois)</t>
  </si>
  <si>
    <t>UParis13</t>
  </si>
  <si>
    <t>28.26</t>
  </si>
  <si>
    <t>28.02</t>
  </si>
  <si>
    <t>Autres statuts (1) (2)</t>
  </si>
  <si>
    <t>2.5</t>
  </si>
  <si>
    <t>34.11</t>
  </si>
  <si>
    <t>138.04</t>
  </si>
  <si>
    <t>138.10</t>
  </si>
  <si>
    <t>Autres statuts :</t>
  </si>
  <si>
    <t>ULille3</t>
  </si>
  <si>
    <t>Autres statuts (1)(2)  KINES</t>
  </si>
  <si>
    <t>6.40</t>
  </si>
  <si>
    <t>2.50</t>
  </si>
  <si>
    <t>21.60</t>
  </si>
  <si>
    <t>1.50</t>
  </si>
  <si>
    <t>20.25</t>
  </si>
  <si>
    <t>15.50</t>
  </si>
  <si>
    <t xml:space="preserve">60 jours </t>
  </si>
  <si>
    <t>COMUEGrenoble</t>
  </si>
  <si>
    <t>Ubordeaux</t>
  </si>
  <si>
    <t>Délais paiement CEV moyen en jours</t>
  </si>
  <si>
    <t>Délai moyen en jours</t>
  </si>
  <si>
    <t>Nombre d'heures moyen</t>
  </si>
  <si>
    <t>Collègium Lorraine INP</t>
  </si>
  <si>
    <t>U Nice S. Anti.</t>
  </si>
  <si>
    <t>U. Nouvelle Caledonie</t>
  </si>
  <si>
    <t>U. Tech Compiègne</t>
  </si>
  <si>
    <t>U Paris Descartes</t>
  </si>
  <si>
    <t>U JM Lyon 3</t>
  </si>
  <si>
    <t>Nombre d'établissements ayant répondu : 48</t>
  </si>
  <si>
    <t>Version du 6 février 2017</t>
  </si>
  <si>
    <t>Délai paiment moyen en jours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</si>
</sst>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scheme val="minor"/>
    </font>
    <font>
      <sz val="10"/>
      <color theme="1"/>
      <name val="Calibri"/>
      <scheme val="minor"/>
    </font>
    <font>
      <i/>
      <sz val="10"/>
      <color theme="1"/>
      <name val="Calibri"/>
      <scheme val="minor"/>
    </font>
    <font>
      <sz val="10"/>
      <color rgb="FF000000"/>
      <name val="Calibri"/>
      <scheme val="minor"/>
    </font>
    <font>
      <sz val="9"/>
      <color rgb="FF000000"/>
      <name val="Arial"/>
    </font>
    <font>
      <b/>
      <sz val="11"/>
      <color theme="1"/>
      <name val="Calibri"/>
      <scheme val="minor"/>
    </font>
    <font>
      <sz val="11"/>
      <color rgb="FF0070C0"/>
      <name val="Calibri"/>
      <scheme val="minor"/>
    </font>
    <font>
      <i/>
      <sz val="11"/>
      <color rgb="FFFF0000"/>
      <name val="Calibri"/>
      <scheme val="minor"/>
    </font>
    <font>
      <sz val="8"/>
      <color theme="1"/>
      <name val="Calibri"/>
      <scheme val="minor"/>
    </font>
    <font>
      <sz val="18"/>
      <color theme="1"/>
      <name val="Arial"/>
    </font>
    <font>
      <sz val="27"/>
      <color theme="1"/>
      <name val="Arial"/>
    </font>
    <font>
      <b/>
      <sz val="18"/>
      <color theme="1"/>
      <name val="Calibri"/>
      <family val="2"/>
      <scheme val="minor"/>
    </font>
    <font>
      <i/>
      <sz val="12"/>
      <color theme="1"/>
      <name val="Calibri"/>
      <family val="2"/>
      <scheme val="minor"/>
    </font>
    <font>
      <sz val="11"/>
      <color rgb="FF17365D"/>
      <name val="Calibri"/>
      <scheme val="minor"/>
    </font>
    <font>
      <sz val="11"/>
      <color rgb="FF00B0F0"/>
      <name val="Calibri"/>
      <scheme val="minor"/>
    </font>
    <font>
      <strike/>
      <sz val="11"/>
      <color theme="1"/>
      <name val="Calibri"/>
      <scheme val="minor"/>
    </font>
    <font>
      <b/>
      <i/>
      <u/>
      <sz val="11"/>
      <color rgb="FF0070C0"/>
      <name val="Calibri"/>
      <scheme val="minor"/>
    </font>
    <font>
      <b/>
      <i/>
      <sz val="11"/>
      <color rgb="FF0070C0"/>
      <name val="Calibri"/>
      <scheme val="minor"/>
    </font>
    <font>
      <b/>
      <sz val="11"/>
      <color theme="1"/>
      <name val="Calibri"/>
      <family val="2"/>
      <scheme val="minor"/>
    </font>
    <font>
      <i/>
      <sz val="11"/>
      <color rgb="FF002060"/>
      <name val="Calibri"/>
      <family val="2"/>
      <scheme val="minor"/>
    </font>
    <font>
      <sz val="10"/>
      <color theme="1"/>
      <name val="Calibri"/>
      <family val="2"/>
      <scheme val="minor"/>
    </font>
    <font>
      <sz val="6"/>
      <color theme="1"/>
      <name val="Calibri"/>
      <family val="2"/>
      <scheme val="minor"/>
    </font>
    <font>
      <b/>
      <sz val="6"/>
      <color theme="1"/>
      <name val="Calibri"/>
      <family val="2"/>
      <scheme val="minor"/>
    </font>
    <font>
      <sz val="8"/>
      <color theme="1"/>
      <name val="Calibri"/>
      <family val="2"/>
      <scheme val="minor"/>
    </font>
    <font>
      <b/>
      <sz val="12"/>
      <color theme="4" tint="-0.499984740745262"/>
      <name val="Calibri"/>
      <family val="2"/>
      <scheme val="minor"/>
    </font>
    <font>
      <b/>
      <u/>
      <sz val="12"/>
      <color theme="1"/>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D9D9D9"/>
        <bgColor indexed="64"/>
      </patternFill>
    </fill>
    <fill>
      <patternFill patternType="solid">
        <fgColor rgb="FFEAF1DD"/>
        <bgColor indexed="64"/>
      </patternFill>
    </fill>
    <fill>
      <patternFill patternType="solid">
        <fgColor rgb="FFFDE9D9"/>
        <bgColor indexed="64"/>
      </patternFill>
    </fill>
    <fill>
      <patternFill patternType="solid">
        <fgColor rgb="FFFFFF00"/>
        <bgColor indexed="64"/>
      </patternFill>
    </fill>
    <fill>
      <patternFill patternType="solid">
        <fgColor theme="5"/>
        <bgColor indexed="64"/>
      </patternFill>
    </fill>
    <fill>
      <patternFill patternType="solid">
        <fgColor theme="4" tint="0.39997558519241921"/>
        <bgColor indexed="64"/>
      </patternFill>
    </fill>
  </fills>
  <borders count="27">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rgb="FF00000A"/>
      </left>
      <right style="medium">
        <color rgb="FF00000A"/>
      </right>
      <top style="medium">
        <color rgb="FF00000A"/>
      </top>
      <bottom style="medium">
        <color rgb="FF00000A"/>
      </bottom>
      <diagonal/>
    </border>
    <border>
      <left/>
      <right style="medium">
        <color rgb="FF00000A"/>
      </right>
      <top style="medium">
        <color rgb="FF00000A"/>
      </top>
      <bottom style="medium">
        <color rgb="FF00000A"/>
      </bottom>
      <diagonal/>
    </border>
    <border>
      <left style="medium">
        <color rgb="FF00000A"/>
      </left>
      <right style="medium">
        <color rgb="FF00000A"/>
      </right>
      <top/>
      <bottom style="medium">
        <color rgb="FF00000A"/>
      </bottom>
      <diagonal/>
    </border>
    <border>
      <left/>
      <right style="medium">
        <color rgb="FF00000A"/>
      </right>
      <top/>
      <bottom style="medium">
        <color rgb="FF00000A"/>
      </bottom>
      <diagonal/>
    </border>
    <border>
      <left style="medium">
        <color auto="1"/>
      </left>
      <right style="medium">
        <color auto="1"/>
      </right>
      <top/>
      <bottom style="thick">
        <color auto="1"/>
      </bottom>
      <diagonal/>
    </border>
    <border>
      <left/>
      <right style="medium">
        <color auto="1"/>
      </right>
      <top/>
      <bottom style="thick">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08">
    <xf numFmtId="0" fontId="0" fillId="0" borderId="0" xfId="0"/>
    <xf numFmtId="0" fontId="6"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2" xfId="0" applyFont="1" applyBorder="1" applyAlignment="1">
      <alignment horizontal="center" vertical="center" wrapText="1"/>
    </xf>
    <xf numFmtId="0" fontId="7" fillId="2" borderId="3" xfId="0" applyFont="1" applyFill="1" applyBorder="1" applyAlignment="1">
      <alignment horizontal="justify" vertical="center" wrapText="1"/>
    </xf>
    <xf numFmtId="0" fontId="7" fillId="2" borderId="4" xfId="0" applyFont="1"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center" vertical="center" wrapText="1"/>
    </xf>
    <xf numFmtId="0" fontId="8" fillId="0" borderId="3" xfId="0" applyFont="1" applyBorder="1" applyAlignment="1">
      <alignment horizontal="right" vertical="center" wrapText="1"/>
    </xf>
    <xf numFmtId="0" fontId="8" fillId="0" borderId="4" xfId="0" applyFont="1" applyBorder="1" applyAlignment="1">
      <alignment horizontal="center" vertical="center" wrapText="1"/>
    </xf>
    <xf numFmtId="0" fontId="8"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7" fillId="0" borderId="3" xfId="0" applyFont="1" applyBorder="1" applyAlignment="1">
      <alignment horizontal="justify" vertical="center" wrapText="1"/>
    </xf>
    <xf numFmtId="0" fontId="10" fillId="2"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3" xfId="0" applyFont="1" applyBorder="1" applyAlignment="1">
      <alignment horizontal="right" vertical="center" wrapText="1"/>
    </xf>
    <xf numFmtId="0" fontId="6" fillId="0" borderId="6" xfId="0" applyFont="1" applyBorder="1" applyAlignment="1">
      <alignment horizontal="justify" vertical="center" wrapText="1"/>
    </xf>
    <xf numFmtId="0" fontId="6" fillId="0" borderId="4" xfId="0" applyFont="1" applyBorder="1" applyAlignment="1">
      <alignment vertical="center" wrapText="1"/>
    </xf>
    <xf numFmtId="0" fontId="0" fillId="0" borderId="0" xfId="0" applyAlignment="1">
      <alignment wrapText="1"/>
    </xf>
    <xf numFmtId="0" fontId="11" fillId="0" borderId="4" xfId="0" applyFont="1" applyBorder="1" applyAlignment="1">
      <alignment horizontal="justify" vertical="center" wrapText="1"/>
    </xf>
    <xf numFmtId="0" fontId="12" fillId="0" borderId="4" xfId="0" applyFont="1" applyBorder="1" applyAlignment="1">
      <alignment horizontal="justify" vertical="center" wrapText="1"/>
    </xf>
    <xf numFmtId="0" fontId="6" fillId="3" borderId="4" xfId="0" applyFont="1" applyFill="1" applyBorder="1" applyAlignment="1">
      <alignment horizontal="justify" vertical="center" wrapText="1"/>
    </xf>
    <xf numFmtId="0" fontId="6" fillId="0" borderId="14"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7" xfId="0" applyFont="1" applyBorder="1" applyAlignment="1">
      <alignment horizontal="center" vertical="center" wrapText="1"/>
    </xf>
    <xf numFmtId="0" fontId="6" fillId="0" borderId="16" xfId="0" applyFont="1" applyBorder="1" applyAlignment="1">
      <alignment horizontal="right" vertical="center" wrapText="1"/>
    </xf>
    <xf numFmtId="0" fontId="6" fillId="3" borderId="17" xfId="0" applyFont="1" applyFill="1" applyBorder="1" applyAlignment="1">
      <alignment horizontal="center" vertical="center" wrapText="1"/>
    </xf>
    <xf numFmtId="0" fontId="13" fillId="0" borderId="14" xfId="0" applyFont="1" applyBorder="1" applyAlignment="1">
      <alignment horizontal="justify" vertical="center" wrapText="1"/>
    </xf>
    <xf numFmtId="0" fontId="6" fillId="0" borderId="17" xfId="0" applyFont="1" applyBorder="1" applyAlignment="1">
      <alignment horizontal="justify" vertical="center" wrapText="1"/>
    </xf>
    <xf numFmtId="0" fontId="6" fillId="3" borderId="17" xfId="0" applyFont="1" applyFill="1" applyBorder="1" applyAlignment="1">
      <alignment horizontal="justify" vertical="center" wrapText="1"/>
    </xf>
    <xf numFmtId="0" fontId="6" fillId="4"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5" fillId="0" borderId="0" xfId="0" applyFont="1"/>
    <xf numFmtId="0" fontId="16" fillId="0" borderId="0" xfId="0" applyFont="1"/>
    <xf numFmtId="0" fontId="0" fillId="0" borderId="0" xfId="0" applyAlignment="1">
      <alignment horizontal="right"/>
    </xf>
    <xf numFmtId="0" fontId="17" fillId="0" borderId="0" xfId="0" applyFont="1" applyAlignment="1">
      <alignment horizontal="left" vertical="center"/>
    </xf>
    <xf numFmtId="0" fontId="18" fillId="0" borderId="0" xfId="0" applyFont="1"/>
    <xf numFmtId="0" fontId="5" fillId="0" borderId="20" xfId="0" applyFont="1" applyBorder="1" applyAlignment="1">
      <alignment horizontal="center"/>
    </xf>
    <xf numFmtId="0" fontId="5" fillId="0" borderId="20" xfId="0" applyFont="1" applyBorder="1" applyAlignment="1">
      <alignment horizontal="center" vertical="center" wrapText="1"/>
    </xf>
    <xf numFmtId="0" fontId="5" fillId="0" borderId="20" xfId="0" applyFont="1" applyBorder="1" applyAlignment="1">
      <alignment horizontal="left"/>
    </xf>
    <xf numFmtId="1" fontId="5" fillId="0" borderId="20" xfId="0" applyNumberFormat="1" applyFont="1" applyBorder="1" applyAlignment="1">
      <alignment horizontal="center"/>
    </xf>
    <xf numFmtId="9" fontId="5" fillId="0" borderId="20" xfId="0" applyNumberFormat="1" applyFont="1" applyBorder="1" applyAlignment="1">
      <alignment horizontal="center"/>
    </xf>
    <xf numFmtId="0" fontId="5" fillId="0" borderId="20" xfId="0" applyFont="1" applyBorder="1" applyAlignment="1">
      <alignment horizontal="left" vertical="center"/>
    </xf>
    <xf numFmtId="0" fontId="5" fillId="0" borderId="20" xfId="0" applyFont="1" applyBorder="1" applyAlignment="1">
      <alignment horizontal="center" vertical="center"/>
    </xf>
    <xf numFmtId="0" fontId="0" fillId="0" borderId="0" xfId="0" applyAlignment="1">
      <alignment vertical="center"/>
    </xf>
    <xf numFmtId="0" fontId="0" fillId="0" borderId="21" xfId="0" applyBorder="1"/>
    <xf numFmtId="0" fontId="5" fillId="0" borderId="21" xfId="0" applyFont="1" applyBorder="1" applyAlignment="1">
      <alignment horizontal="center"/>
    </xf>
    <xf numFmtId="0" fontId="11" fillId="0" borderId="3" xfId="0" applyFont="1" applyBorder="1" applyAlignment="1">
      <alignment horizontal="justify" vertical="center" wrapText="1"/>
    </xf>
    <xf numFmtId="0" fontId="0" fillId="0" borderId="4" xfId="0" applyBorder="1" applyAlignment="1">
      <alignment vertical="top"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3" xfId="0" applyFont="1" applyBorder="1" applyAlignment="1">
      <alignment horizontal="right"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5" xfId="0" applyFont="1" applyBorder="1" applyAlignment="1">
      <alignment horizontal="right" vertical="center" wrapText="1"/>
    </xf>
    <xf numFmtId="0" fontId="5" fillId="0" borderId="4" xfId="0" applyFont="1" applyBorder="1" applyAlignment="1">
      <alignment horizontal="right" vertical="center" wrapText="1"/>
    </xf>
    <xf numFmtId="0" fontId="5" fillId="0" borderId="5" xfId="0" applyFont="1" applyBorder="1" applyAlignment="1">
      <alignment vertical="center" wrapText="1"/>
    </xf>
    <xf numFmtId="0" fontId="0" fillId="0" borderId="3" xfId="0" applyBorder="1" applyAlignment="1">
      <alignment vertical="top" wrapText="1"/>
    </xf>
    <xf numFmtId="0" fontId="5" fillId="0" borderId="6" xfId="0" applyFont="1" applyBorder="1" applyAlignment="1">
      <alignment horizontal="right" vertical="center" wrapText="1"/>
    </xf>
    <xf numFmtId="0" fontId="5" fillId="0" borderId="2" xfId="0" applyFont="1" applyBorder="1" applyAlignment="1">
      <alignment vertical="center" wrapText="1"/>
    </xf>
    <xf numFmtId="0" fontId="11" fillId="6" borderId="4" xfId="0" applyFont="1" applyFill="1" applyBorder="1" applyAlignment="1">
      <alignment horizontal="center" vertical="center" wrapText="1"/>
    </xf>
    <xf numFmtId="0" fontId="19" fillId="0" borderId="5" xfId="0" applyFont="1" applyBorder="1" applyAlignment="1">
      <alignment vertical="center" wrapText="1"/>
    </xf>
    <xf numFmtId="0" fontId="20" fillId="0" borderId="5" xfId="0" applyFont="1" applyBorder="1" applyAlignment="1">
      <alignment vertical="center" wrapText="1"/>
    </xf>
    <xf numFmtId="0" fontId="5" fillId="0" borderId="6" xfId="0" applyFont="1" applyBorder="1" applyAlignment="1">
      <alignment horizontal="center" vertical="center" wrapText="1"/>
    </xf>
    <xf numFmtId="0" fontId="0" fillId="0" borderId="6" xfId="0" applyBorder="1" applyAlignment="1">
      <alignment vertical="top" wrapText="1"/>
    </xf>
    <xf numFmtId="0" fontId="21" fillId="0" borderId="5" xfId="0" applyFont="1" applyBorder="1" applyAlignment="1">
      <alignment vertical="center" wrapText="1"/>
    </xf>
    <xf numFmtId="0" fontId="21" fillId="0" borderId="3" xfId="0" applyFont="1" applyBorder="1" applyAlignment="1">
      <alignment vertical="center" wrapText="1"/>
    </xf>
    <xf numFmtId="0" fontId="11" fillId="6" borderId="3" xfId="0" applyFont="1" applyFill="1" applyBorder="1" applyAlignment="1">
      <alignment horizontal="justify" vertical="center" wrapText="1"/>
    </xf>
    <xf numFmtId="0" fontId="11" fillId="0" borderId="4" xfId="0" applyFont="1" applyBorder="1" applyAlignment="1">
      <alignment horizontal="center"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21" fillId="0" borderId="3" xfId="0" applyFont="1" applyBorder="1" applyAlignment="1">
      <alignment horizontal="right" vertical="center" wrapText="1"/>
    </xf>
    <xf numFmtId="0" fontId="5" fillId="0" borderId="8" xfId="0" applyFont="1" applyBorder="1" applyAlignment="1">
      <alignment horizontal="center" vertical="center" wrapText="1"/>
    </xf>
    <xf numFmtId="0" fontId="4" fillId="0" borderId="20" xfId="0" applyFont="1" applyBorder="1" applyAlignment="1">
      <alignment horizontal="left"/>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3"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3" xfId="0" applyFont="1" applyBorder="1" applyAlignment="1">
      <alignment horizontal="right" vertical="center" wrapText="1"/>
    </xf>
    <xf numFmtId="0" fontId="4" fillId="0" borderId="3" xfId="0" applyFont="1" applyBorder="1" applyAlignment="1">
      <alignment vertical="center" wrapText="1"/>
    </xf>
    <xf numFmtId="0" fontId="4" fillId="0" borderId="20" xfId="0" applyFont="1" applyBorder="1" applyAlignment="1">
      <alignment horizontal="center" vertical="center"/>
    </xf>
    <xf numFmtId="0" fontId="4" fillId="0" borderId="4" xfId="0" applyFont="1" applyBorder="1" applyAlignment="1">
      <alignment horizontal="center" vertical="center" wrapText="1"/>
    </xf>
    <xf numFmtId="0" fontId="4" fillId="0" borderId="20" xfId="0" applyFont="1" applyBorder="1" applyAlignment="1">
      <alignment horizontal="center"/>
    </xf>
    <xf numFmtId="0" fontId="4" fillId="0" borderId="0" xfId="0" applyFont="1" applyBorder="1" applyAlignment="1">
      <alignment horizontal="left"/>
    </xf>
    <xf numFmtId="0" fontId="5" fillId="0" borderId="0" xfId="0" applyFont="1" applyBorder="1" applyAlignment="1">
      <alignment horizontal="center"/>
    </xf>
    <xf numFmtId="9" fontId="5" fillId="0" borderId="0" xfId="0" applyNumberFormat="1" applyFont="1" applyBorder="1" applyAlignment="1">
      <alignment horizontal="center"/>
    </xf>
    <xf numFmtId="0" fontId="24" fillId="0" borderId="3" xfId="0" applyFont="1" applyBorder="1" applyAlignment="1">
      <alignment vertical="center" wrapText="1"/>
    </xf>
    <xf numFmtId="0" fontId="24" fillId="0" borderId="4" xfId="0" applyFont="1" applyBorder="1" applyAlignment="1">
      <alignment horizontal="right" vertical="center" wrapText="1"/>
    </xf>
    <xf numFmtId="0" fontId="4" fillId="0" borderId="4" xfId="0" applyFont="1" applyBorder="1" applyAlignment="1">
      <alignment horizontal="right" vertical="center" wrapText="1"/>
    </xf>
    <xf numFmtId="0" fontId="24" fillId="0" borderId="3" xfId="0" applyFont="1" applyBorder="1" applyAlignment="1">
      <alignment horizontal="justify"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3" fontId="26" fillId="0" borderId="4" xfId="0" applyNumberFormat="1" applyFont="1" applyBorder="1" applyAlignment="1">
      <alignment horizontal="right" vertical="center" wrapText="1"/>
    </xf>
    <xf numFmtId="0" fontId="26" fillId="0" borderId="4" xfId="0" applyFont="1" applyBorder="1" applyAlignment="1">
      <alignment horizontal="right" vertical="center" wrapText="1"/>
    </xf>
    <xf numFmtId="0" fontId="4" fillId="0" borderId="4" xfId="0" applyFont="1" applyBorder="1" applyAlignment="1">
      <alignment vertical="center" wrapText="1"/>
    </xf>
    <xf numFmtId="0" fontId="26" fillId="0" borderId="4"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27" fillId="0" borderId="4" xfId="0" applyFont="1" applyBorder="1" applyAlignment="1">
      <alignment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3" xfId="0" applyFont="1" applyBorder="1" applyAlignment="1">
      <alignment horizontal="right" vertical="center" wrapText="1"/>
    </xf>
    <xf numFmtId="0" fontId="24" fillId="0" borderId="4" xfId="0" applyFont="1" applyBorder="1" applyAlignment="1">
      <alignment horizontal="justify" vertical="center" wrapText="1"/>
    </xf>
    <xf numFmtId="0" fontId="3" fillId="0" borderId="20" xfId="0" applyFont="1" applyBorder="1" applyAlignment="1">
      <alignment horizontal="left"/>
    </xf>
    <xf numFmtId="0" fontId="3" fillId="0" borderId="20" xfId="0" applyFont="1" applyBorder="1" applyAlignment="1">
      <alignment horizontal="center" vertical="center"/>
    </xf>
    <xf numFmtId="0" fontId="2" fillId="0" borderId="20" xfId="0" applyFont="1" applyBorder="1" applyAlignment="1">
      <alignment horizontal="left"/>
    </xf>
    <xf numFmtId="0" fontId="2" fillId="0" borderId="20" xfId="0" applyFont="1" applyBorder="1" applyAlignment="1">
      <alignment horizontal="left" vertical="center"/>
    </xf>
    <xf numFmtId="0" fontId="24" fillId="0" borderId="20" xfId="0" applyFont="1" applyBorder="1" applyAlignment="1">
      <alignment horizontal="center" vertical="center" wrapText="1"/>
    </xf>
    <xf numFmtId="0" fontId="24" fillId="0" borderId="20" xfId="0" applyFont="1" applyBorder="1" applyAlignment="1">
      <alignment horizontal="center"/>
    </xf>
    <xf numFmtId="0" fontId="26" fillId="0" borderId="20" xfId="0" applyFont="1" applyBorder="1" applyAlignment="1">
      <alignment horizontal="center" vertical="center" wrapText="1"/>
    </xf>
    <xf numFmtId="3" fontId="5" fillId="0" borderId="0" xfId="0" applyNumberFormat="1" applyFont="1" applyBorder="1" applyAlignment="1">
      <alignment horizontal="center"/>
    </xf>
    <xf numFmtId="0" fontId="30" fillId="0" borderId="0" xfId="0" applyFont="1"/>
    <xf numFmtId="0" fontId="31" fillId="0" borderId="0" xfId="0" applyFont="1"/>
    <xf numFmtId="0" fontId="24" fillId="0" borderId="20" xfId="0" applyFont="1" applyBorder="1" applyAlignment="1">
      <alignment horizontal="center" vertical="center"/>
    </xf>
    <xf numFmtId="0" fontId="5" fillId="0" borderId="20" xfId="0" applyFont="1" applyFill="1" applyBorder="1" applyAlignment="1">
      <alignment horizontal="center" vertical="center"/>
    </xf>
    <xf numFmtId="0" fontId="4" fillId="0" borderId="20" xfId="0" applyFont="1" applyFill="1" applyBorder="1" applyAlignment="1">
      <alignment horizontal="center" vertical="center"/>
    </xf>
    <xf numFmtId="0" fontId="24" fillId="7" borderId="20" xfId="0" applyFont="1" applyFill="1" applyBorder="1" applyAlignment="1">
      <alignment horizontal="center" vertical="center" wrapText="1"/>
    </xf>
    <xf numFmtId="0" fontId="24" fillId="7" borderId="20" xfId="0" applyFont="1" applyFill="1" applyBorder="1" applyAlignment="1">
      <alignment horizontal="center" vertical="center"/>
    </xf>
    <xf numFmtId="0" fontId="5" fillId="8" borderId="20" xfId="0" applyFont="1" applyFill="1" applyBorder="1" applyAlignment="1">
      <alignment horizontal="center" vertical="center"/>
    </xf>
    <xf numFmtId="0" fontId="0" fillId="0" borderId="0" xfId="0"/>
    <xf numFmtId="0" fontId="0" fillId="0" borderId="0" xfId="0" applyAlignment="1">
      <alignment horizontal="right"/>
    </xf>
    <xf numFmtId="0" fontId="1" fillId="0" borderId="20" xfId="0" applyFont="1" applyBorder="1" applyAlignment="1">
      <alignment horizontal="left"/>
    </xf>
    <xf numFmtId="0" fontId="0" fillId="0" borderId="0" xfId="0" applyAlignment="1">
      <alignment vertical="center"/>
    </xf>
    <xf numFmtId="0" fontId="24" fillId="0" borderId="20" xfId="0" applyFont="1" applyBorder="1" applyAlignment="1">
      <alignment horizontal="center"/>
    </xf>
    <xf numFmtId="0" fontId="24" fillId="7" borderId="20" xfId="0" applyFont="1" applyFill="1" applyBorder="1" applyAlignment="1">
      <alignment horizontal="center" vertical="center" wrapText="1"/>
    </xf>
    <xf numFmtId="0" fontId="24" fillId="7" borderId="20" xfId="0"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8" xfId="0" applyFont="1" applyBorder="1" applyAlignment="1">
      <alignment horizontal="center" vertical="center" wrapText="1"/>
    </xf>
    <xf numFmtId="0" fontId="5" fillId="0" borderId="7" xfId="0" applyFont="1" applyBorder="1" applyAlignment="1">
      <alignment horizontal="right" vertical="center" wrapText="1"/>
    </xf>
    <xf numFmtId="0" fontId="5" fillId="0" borderId="3" xfId="0" applyFont="1" applyBorder="1" applyAlignment="1">
      <alignment horizontal="right" vertical="center" wrapText="1"/>
    </xf>
    <xf numFmtId="0" fontId="5" fillId="0" borderId="7"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5" xfId="0" applyFont="1" applyBorder="1" applyAlignment="1">
      <alignment horizontal="justify" vertical="center" wrapText="1"/>
    </xf>
    <xf numFmtId="0" fontId="11" fillId="6" borderId="7" xfId="0" applyFont="1" applyFill="1" applyBorder="1" applyAlignment="1">
      <alignment vertical="center" wrapText="1"/>
    </xf>
    <xf numFmtId="0" fontId="11" fillId="6" borderId="3" xfId="0"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2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7" xfId="0" applyFont="1" applyBorder="1" applyAlignment="1">
      <alignment horizontal="right" vertical="center" wrapText="1"/>
    </xf>
    <xf numFmtId="0" fontId="6" fillId="0" borderId="3" xfId="0" applyFont="1" applyBorder="1" applyAlignment="1">
      <alignment horizontal="right" vertical="center" wrapText="1"/>
    </xf>
    <xf numFmtId="0" fontId="11" fillId="0" borderId="7" xfId="0" applyFont="1" applyBorder="1" applyAlignment="1">
      <alignment horizontal="justify" vertical="center" wrapText="1"/>
    </xf>
    <xf numFmtId="0" fontId="11" fillId="0" borderId="3" xfId="0" applyFont="1" applyBorder="1" applyAlignment="1">
      <alignment horizontal="justify" vertical="center" wrapText="1"/>
    </xf>
    <xf numFmtId="0" fontId="6" fillId="0" borderId="7" xfId="0" applyFont="1" applyBorder="1" applyAlignment="1">
      <alignment vertical="center" wrapText="1"/>
    </xf>
    <xf numFmtId="0" fontId="6" fillId="0" borderId="3" xfId="0" applyFont="1" applyBorder="1" applyAlignment="1">
      <alignment vertical="center"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0" fillId="0" borderId="13"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6" fillId="4"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0" borderId="7" xfId="0" applyFont="1" applyBorder="1" applyAlignment="1">
      <alignment horizontal="right" vertical="center" wrapText="1"/>
    </xf>
    <xf numFmtId="0" fontId="4" fillId="0" borderId="3" xfId="0" applyFont="1" applyBorder="1" applyAlignment="1">
      <alignment horizontal="right" vertical="center" wrapText="1"/>
    </xf>
    <xf numFmtId="0" fontId="4" fillId="0" borderId="7" xfId="0" applyFont="1" applyBorder="1" applyAlignment="1">
      <alignment horizontal="justify" vertical="center" wrapText="1"/>
    </xf>
    <xf numFmtId="0" fontId="4" fillId="0" borderId="3" xfId="0" applyFont="1" applyBorder="1" applyAlignment="1">
      <alignment horizontal="justify" vertical="center" wrapText="1"/>
    </xf>
    <xf numFmtId="0" fontId="24" fillId="0" borderId="7" xfId="0" applyFont="1" applyBorder="1" applyAlignment="1">
      <alignment horizontal="right" vertical="center" wrapText="1"/>
    </xf>
    <xf numFmtId="0" fontId="24" fillId="0" borderId="3" xfId="0" applyFont="1" applyBorder="1" applyAlignment="1">
      <alignment horizontal="right" vertical="center" wrapText="1"/>
    </xf>
    <xf numFmtId="0" fontId="24" fillId="0" borderId="7" xfId="0" applyFont="1" applyBorder="1" applyAlignment="1">
      <alignment vertical="center" wrapText="1"/>
    </xf>
    <xf numFmtId="0" fontId="24" fillId="0" borderId="3" xfId="0" applyFont="1" applyBorder="1" applyAlignment="1">
      <alignment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3" fillId="0" borderId="7" xfId="0" applyFont="1" applyBorder="1" applyAlignment="1">
      <alignment horizontal="right" vertical="center" wrapText="1"/>
    </xf>
    <xf numFmtId="0" fontId="3" fillId="0" borderId="3" xfId="0" applyFont="1" applyBorder="1" applyAlignment="1">
      <alignment horizontal="right" vertical="center" wrapText="1"/>
    </xf>
    <xf numFmtId="0" fontId="3" fillId="0" borderId="7" xfId="0" applyFont="1" applyBorder="1" applyAlignment="1">
      <alignment horizontal="justify" vertical="center" wrapText="1"/>
    </xf>
    <xf numFmtId="0" fontId="3" fillId="0" borderId="3" xfId="0" applyFont="1" applyBorder="1" applyAlignment="1">
      <alignment horizontal="justify"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100"/>
          </a:pPr>
          <a:endParaRPr lang="fr-FR"/>
        </a:p>
      </c:txPr>
    </c:title>
    <c:autoTitleDeleted val="0"/>
    <c:plotArea>
      <c:layout>
        <c:manualLayout>
          <c:layoutTarget val="inner"/>
          <c:xMode val="edge"/>
          <c:yMode val="edge"/>
          <c:x val="7.6237456612599466E-2"/>
          <c:y val="7.041244123485535E-2"/>
          <c:w val="0.91660576423359563"/>
          <c:h val="0.89448934023210047"/>
        </c:manualLayout>
      </c:layout>
      <c:barChart>
        <c:barDir val="bar"/>
        <c:grouping val="clustered"/>
        <c:varyColors val="0"/>
        <c:ser>
          <c:idx val="0"/>
          <c:order val="0"/>
          <c:tx>
            <c:strRef>
              <c:f>synthèse!$S$7</c:f>
              <c:strCache>
                <c:ptCount val="1"/>
                <c:pt idx="0">
                  <c:v>Nombre total vacataires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synthèse!$R$8:$R$55</c:f>
              <c:strCache>
                <c:ptCount val="48"/>
                <c:pt idx="0">
                  <c:v>ENIT</c:v>
                </c:pt>
                <c:pt idx="1">
                  <c:v>EHESS</c:v>
                </c:pt>
                <c:pt idx="2">
                  <c:v>Mayotte</c:v>
                </c:pt>
                <c:pt idx="3">
                  <c:v>ENSAIT</c:v>
                </c:pt>
                <c:pt idx="4">
                  <c:v>ENISE</c:v>
                </c:pt>
                <c:pt idx="5">
                  <c:v>ENSATT</c:v>
                </c:pt>
                <c:pt idx="6">
                  <c:v>BSA</c:v>
                </c:pt>
                <c:pt idx="7">
                  <c:v>ENS Paris</c:v>
                </c:pt>
                <c:pt idx="8">
                  <c:v>UPolynésie</c:v>
                </c:pt>
                <c:pt idx="9">
                  <c:v>UNimes</c:v>
                </c:pt>
                <c:pt idx="10">
                  <c:v>Insa VDL</c:v>
                </c:pt>
                <c:pt idx="11">
                  <c:v>INSA Rennes</c:v>
                </c:pt>
                <c:pt idx="12">
                  <c:v>INSA Rouen</c:v>
                </c:pt>
                <c:pt idx="13">
                  <c:v>U. Nouvelle Caledonie</c:v>
                </c:pt>
                <c:pt idx="14">
                  <c:v>U. Tech Compiègne</c:v>
                </c:pt>
                <c:pt idx="15">
                  <c:v>ENS LYON</c:v>
                </c:pt>
                <c:pt idx="16">
                  <c:v>COMUEGrenoble</c:v>
                </c:pt>
                <c:pt idx="17">
                  <c:v>INSA Lyon</c:v>
                </c:pt>
                <c:pt idx="18">
                  <c:v>UBrest</c:v>
                </c:pt>
                <c:pt idx="19">
                  <c:v>ULaRochelle</c:v>
                </c:pt>
                <c:pt idx="20">
                  <c:v>Collègium Lorraine INP</c:v>
                </c:pt>
                <c:pt idx="21">
                  <c:v>UHavre</c:v>
                </c:pt>
                <c:pt idx="22">
                  <c:v>ULCO</c:v>
                </c:pt>
                <c:pt idx="23">
                  <c:v>UToulon</c:v>
                </c:pt>
                <c:pt idx="24">
                  <c:v>UValenciennesHC</c:v>
                </c:pt>
                <c:pt idx="25">
                  <c:v>UPPA</c:v>
                </c:pt>
                <c:pt idx="26">
                  <c:v>UToulouse1</c:v>
                </c:pt>
                <c:pt idx="27">
                  <c:v>UBM</c:v>
                </c:pt>
                <c:pt idx="28">
                  <c:v>UPicardie</c:v>
                </c:pt>
                <c:pt idx="29">
                  <c:v>ULille3</c:v>
                </c:pt>
                <c:pt idx="30">
                  <c:v>URennes2</c:v>
                </c:pt>
                <c:pt idx="31">
                  <c:v>UFComté</c:v>
                </c:pt>
                <c:pt idx="32">
                  <c:v>Urouen</c:v>
                </c:pt>
                <c:pt idx="33">
                  <c:v>UToulouse2</c:v>
                </c:pt>
                <c:pt idx="34">
                  <c:v>UReims</c:v>
                </c:pt>
                <c:pt idx="35">
                  <c:v>UPoitiers</c:v>
                </c:pt>
                <c:pt idx="36">
                  <c:v>UParis8</c:v>
                </c:pt>
                <c:pt idx="37">
                  <c:v>U Nice S. Anti.</c:v>
                </c:pt>
                <c:pt idx="38">
                  <c:v>UParis13</c:v>
                </c:pt>
                <c:pt idx="39">
                  <c:v>U JM Lyon 3</c:v>
                </c:pt>
                <c:pt idx="40">
                  <c:v>UAngers</c:v>
                </c:pt>
                <c:pt idx="41">
                  <c:v>U Paris Descartes</c:v>
                </c:pt>
                <c:pt idx="42">
                  <c:v>UToulouse3</c:v>
                </c:pt>
                <c:pt idx="43">
                  <c:v>Ubordeaux</c:v>
                </c:pt>
                <c:pt idx="44">
                  <c:v>Unantes</c:v>
                </c:pt>
                <c:pt idx="45">
                  <c:v>AMU</c:v>
                </c:pt>
                <c:pt idx="46">
                  <c:v>UStrasbourg</c:v>
                </c:pt>
                <c:pt idx="47">
                  <c:v>UMontpellier</c:v>
                </c:pt>
              </c:strCache>
            </c:strRef>
          </c:cat>
          <c:val>
            <c:numRef>
              <c:f>synthèse!$S$8:$S$55</c:f>
              <c:numCache>
                <c:formatCode>General</c:formatCode>
                <c:ptCount val="48"/>
                <c:pt idx="0">
                  <c:v>30</c:v>
                </c:pt>
                <c:pt idx="1">
                  <c:v>50</c:v>
                </c:pt>
                <c:pt idx="2">
                  <c:v>67</c:v>
                </c:pt>
                <c:pt idx="3">
                  <c:v>95</c:v>
                </c:pt>
                <c:pt idx="4">
                  <c:v>102</c:v>
                </c:pt>
                <c:pt idx="5">
                  <c:v>158</c:v>
                </c:pt>
                <c:pt idx="6">
                  <c:v>221</c:v>
                </c:pt>
                <c:pt idx="7">
                  <c:v>227</c:v>
                </c:pt>
                <c:pt idx="8">
                  <c:v>228</c:v>
                </c:pt>
                <c:pt idx="9">
                  <c:v>287</c:v>
                </c:pt>
                <c:pt idx="10">
                  <c:v>305</c:v>
                </c:pt>
                <c:pt idx="11">
                  <c:v>322</c:v>
                </c:pt>
                <c:pt idx="12">
                  <c:v>355</c:v>
                </c:pt>
                <c:pt idx="13">
                  <c:v>387</c:v>
                </c:pt>
                <c:pt idx="14">
                  <c:v>406</c:v>
                </c:pt>
                <c:pt idx="15">
                  <c:v>540</c:v>
                </c:pt>
                <c:pt idx="16">
                  <c:v>558</c:v>
                </c:pt>
                <c:pt idx="17">
                  <c:v>636</c:v>
                </c:pt>
                <c:pt idx="18">
                  <c:v>670</c:v>
                </c:pt>
                <c:pt idx="19">
                  <c:v>834</c:v>
                </c:pt>
                <c:pt idx="20">
                  <c:v>834</c:v>
                </c:pt>
                <c:pt idx="21">
                  <c:v>837</c:v>
                </c:pt>
                <c:pt idx="22">
                  <c:v>908</c:v>
                </c:pt>
                <c:pt idx="23">
                  <c:v>932</c:v>
                </c:pt>
                <c:pt idx="24">
                  <c:v>1133</c:v>
                </c:pt>
                <c:pt idx="25">
                  <c:v>1214</c:v>
                </c:pt>
                <c:pt idx="26">
                  <c:v>1485</c:v>
                </c:pt>
                <c:pt idx="27">
                  <c:v>1564</c:v>
                </c:pt>
                <c:pt idx="28">
                  <c:v>1585</c:v>
                </c:pt>
                <c:pt idx="29">
                  <c:v>1602</c:v>
                </c:pt>
                <c:pt idx="30">
                  <c:v>1682</c:v>
                </c:pt>
                <c:pt idx="31">
                  <c:v>1850</c:v>
                </c:pt>
                <c:pt idx="32">
                  <c:v>1865</c:v>
                </c:pt>
                <c:pt idx="33">
                  <c:v>1890</c:v>
                </c:pt>
                <c:pt idx="34">
                  <c:v>1938</c:v>
                </c:pt>
                <c:pt idx="35">
                  <c:v>1960</c:v>
                </c:pt>
                <c:pt idx="36">
                  <c:v>1962</c:v>
                </c:pt>
                <c:pt idx="37">
                  <c:v>2010</c:v>
                </c:pt>
                <c:pt idx="38">
                  <c:v>2211</c:v>
                </c:pt>
                <c:pt idx="39">
                  <c:v>2261</c:v>
                </c:pt>
                <c:pt idx="40">
                  <c:v>2473</c:v>
                </c:pt>
                <c:pt idx="41">
                  <c:v>2486</c:v>
                </c:pt>
                <c:pt idx="42">
                  <c:v>3294</c:v>
                </c:pt>
                <c:pt idx="43">
                  <c:v>3339</c:v>
                </c:pt>
                <c:pt idx="44">
                  <c:v>3888</c:v>
                </c:pt>
                <c:pt idx="45">
                  <c:v>4754</c:v>
                </c:pt>
                <c:pt idx="46">
                  <c:v>4868</c:v>
                </c:pt>
                <c:pt idx="47">
                  <c:v>5049</c:v>
                </c:pt>
              </c:numCache>
            </c:numRef>
          </c:val>
          <c:extLst>
            <c:ext xmlns:c16="http://schemas.microsoft.com/office/drawing/2014/chart" uri="{C3380CC4-5D6E-409C-BE32-E72D297353CC}">
              <c16:uniqueId val="{00000000-9C86-4B44-BAB5-77B521A8EF77}"/>
            </c:ext>
          </c:extLst>
        </c:ser>
        <c:dLbls>
          <c:showLegendKey val="0"/>
          <c:showVal val="0"/>
          <c:showCatName val="0"/>
          <c:showSerName val="0"/>
          <c:showPercent val="0"/>
          <c:showBubbleSize val="0"/>
        </c:dLbls>
        <c:gapWidth val="150"/>
        <c:axId val="51972096"/>
        <c:axId val="117121600"/>
      </c:barChart>
      <c:catAx>
        <c:axId val="51972096"/>
        <c:scaling>
          <c:orientation val="minMax"/>
        </c:scaling>
        <c:delete val="0"/>
        <c:axPos val="l"/>
        <c:numFmt formatCode="General" sourceLinked="0"/>
        <c:majorTickMark val="out"/>
        <c:minorTickMark val="none"/>
        <c:tickLblPos val="nextTo"/>
        <c:txPr>
          <a:bodyPr/>
          <a:lstStyle/>
          <a:p>
            <a:pPr>
              <a:defRPr sz="1200"/>
            </a:pPr>
            <a:endParaRPr lang="fr-FR"/>
          </a:p>
        </c:txPr>
        <c:crossAx val="117121600"/>
        <c:crosses val="autoZero"/>
        <c:auto val="1"/>
        <c:lblAlgn val="ctr"/>
        <c:lblOffset val="100"/>
        <c:noMultiLvlLbl val="0"/>
      </c:catAx>
      <c:valAx>
        <c:axId val="117121600"/>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51972096"/>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050"/>
          </a:pPr>
          <a:endParaRPr lang="fr-FR"/>
        </a:p>
      </c:txPr>
    </c:title>
    <c:autoTitleDeleted val="0"/>
    <c:plotArea>
      <c:layout/>
      <c:barChart>
        <c:barDir val="bar"/>
        <c:grouping val="clustered"/>
        <c:varyColors val="0"/>
        <c:ser>
          <c:idx val="1"/>
          <c:order val="0"/>
          <c:tx>
            <c:strRef>
              <c:f>synthèse!$T$61</c:f>
              <c:strCache>
                <c:ptCount val="1"/>
                <c:pt idx="0">
                  <c:v>Délai moyen en jours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synthèse!$R$62:$R$97</c:f>
              <c:strCache>
                <c:ptCount val="36"/>
                <c:pt idx="0">
                  <c:v>Urouen</c:v>
                </c:pt>
                <c:pt idx="1">
                  <c:v>UStrasbourg</c:v>
                </c:pt>
                <c:pt idx="2">
                  <c:v>UToulouse3</c:v>
                </c:pt>
                <c:pt idx="3">
                  <c:v>Collègium Lorraine INP</c:v>
                </c:pt>
                <c:pt idx="4">
                  <c:v>ULille3</c:v>
                </c:pt>
                <c:pt idx="5">
                  <c:v>AMU</c:v>
                </c:pt>
                <c:pt idx="6">
                  <c:v>INSA Rennes</c:v>
                </c:pt>
                <c:pt idx="7">
                  <c:v>UNimes</c:v>
                </c:pt>
                <c:pt idx="8">
                  <c:v>ULCO</c:v>
                </c:pt>
                <c:pt idx="9">
                  <c:v>ULaRochelle</c:v>
                </c:pt>
                <c:pt idx="10">
                  <c:v>UPicardie</c:v>
                </c:pt>
                <c:pt idx="11">
                  <c:v>UHavre</c:v>
                </c:pt>
                <c:pt idx="12">
                  <c:v>ENS LYON</c:v>
                </c:pt>
                <c:pt idx="13">
                  <c:v>UToulon</c:v>
                </c:pt>
                <c:pt idx="14">
                  <c:v>ENISE</c:v>
                </c:pt>
                <c:pt idx="15">
                  <c:v>UToulouse1</c:v>
                </c:pt>
                <c:pt idx="16">
                  <c:v>URennes2</c:v>
                </c:pt>
                <c:pt idx="17">
                  <c:v>UParis8</c:v>
                </c:pt>
                <c:pt idx="18">
                  <c:v>U Nice S. Anti.</c:v>
                </c:pt>
                <c:pt idx="19">
                  <c:v>UReims</c:v>
                </c:pt>
                <c:pt idx="20">
                  <c:v>ENIT</c:v>
                </c:pt>
                <c:pt idx="21">
                  <c:v>INSA Lyon</c:v>
                </c:pt>
                <c:pt idx="22">
                  <c:v>UValenciennesHC</c:v>
                </c:pt>
                <c:pt idx="23">
                  <c:v>UPPA</c:v>
                </c:pt>
                <c:pt idx="24">
                  <c:v>UFComté</c:v>
                </c:pt>
                <c:pt idx="25">
                  <c:v>UPolynésie</c:v>
                </c:pt>
                <c:pt idx="26">
                  <c:v>U. Nouvelle Caledonie</c:v>
                </c:pt>
                <c:pt idx="27">
                  <c:v>UToulouse2</c:v>
                </c:pt>
                <c:pt idx="28">
                  <c:v>Ubordeaux</c:v>
                </c:pt>
                <c:pt idx="29">
                  <c:v>BSA</c:v>
                </c:pt>
                <c:pt idx="30">
                  <c:v>EHESS</c:v>
                </c:pt>
                <c:pt idx="31">
                  <c:v>U. Tech Compiègne</c:v>
                </c:pt>
                <c:pt idx="32">
                  <c:v>ENS Paris</c:v>
                </c:pt>
                <c:pt idx="33">
                  <c:v>UBrest</c:v>
                </c:pt>
                <c:pt idx="34">
                  <c:v>Mayotte</c:v>
                </c:pt>
                <c:pt idx="35">
                  <c:v>ENSATT</c:v>
                </c:pt>
              </c:strCache>
            </c:strRef>
          </c:cat>
          <c:val>
            <c:numRef>
              <c:f>synthèse!$T$62:$T$97</c:f>
              <c:numCache>
                <c:formatCode>General</c:formatCode>
                <c:ptCount val="36"/>
                <c:pt idx="0">
                  <c:v>185</c:v>
                </c:pt>
                <c:pt idx="1">
                  <c:v>181</c:v>
                </c:pt>
                <c:pt idx="2">
                  <c:v>180</c:v>
                </c:pt>
                <c:pt idx="3">
                  <c:v>180</c:v>
                </c:pt>
                <c:pt idx="4">
                  <c:v>138</c:v>
                </c:pt>
                <c:pt idx="5">
                  <c:v>136</c:v>
                </c:pt>
                <c:pt idx="6">
                  <c:v>135</c:v>
                </c:pt>
                <c:pt idx="7">
                  <c:v>112</c:v>
                </c:pt>
                <c:pt idx="8">
                  <c:v>112</c:v>
                </c:pt>
                <c:pt idx="9">
                  <c:v>105</c:v>
                </c:pt>
                <c:pt idx="10">
                  <c:v>104</c:v>
                </c:pt>
                <c:pt idx="11">
                  <c:v>97</c:v>
                </c:pt>
                <c:pt idx="12">
                  <c:v>92</c:v>
                </c:pt>
                <c:pt idx="13">
                  <c:v>91</c:v>
                </c:pt>
                <c:pt idx="14">
                  <c:v>90</c:v>
                </c:pt>
                <c:pt idx="15">
                  <c:v>90</c:v>
                </c:pt>
                <c:pt idx="16">
                  <c:v>90</c:v>
                </c:pt>
                <c:pt idx="17">
                  <c:v>90</c:v>
                </c:pt>
                <c:pt idx="18">
                  <c:v>86</c:v>
                </c:pt>
                <c:pt idx="19">
                  <c:v>79</c:v>
                </c:pt>
                <c:pt idx="20">
                  <c:v>75</c:v>
                </c:pt>
                <c:pt idx="21">
                  <c:v>75</c:v>
                </c:pt>
                <c:pt idx="22">
                  <c:v>70</c:v>
                </c:pt>
                <c:pt idx="23">
                  <c:v>70</c:v>
                </c:pt>
                <c:pt idx="24">
                  <c:v>70</c:v>
                </c:pt>
                <c:pt idx="25">
                  <c:v>60</c:v>
                </c:pt>
                <c:pt idx="26">
                  <c:v>59</c:v>
                </c:pt>
                <c:pt idx="27">
                  <c:v>58</c:v>
                </c:pt>
                <c:pt idx="28">
                  <c:v>49</c:v>
                </c:pt>
                <c:pt idx="29">
                  <c:v>45</c:v>
                </c:pt>
                <c:pt idx="30">
                  <c:v>41</c:v>
                </c:pt>
                <c:pt idx="31">
                  <c:v>40</c:v>
                </c:pt>
                <c:pt idx="32">
                  <c:v>35</c:v>
                </c:pt>
                <c:pt idx="33">
                  <c:v>35</c:v>
                </c:pt>
                <c:pt idx="34">
                  <c:v>30</c:v>
                </c:pt>
                <c:pt idx="35">
                  <c:v>15</c:v>
                </c:pt>
              </c:numCache>
            </c:numRef>
          </c:val>
          <c:extLst>
            <c:ext xmlns:c16="http://schemas.microsoft.com/office/drawing/2014/chart" uri="{C3380CC4-5D6E-409C-BE32-E72D297353CC}">
              <c16:uniqueId val="{00000000-4894-4A80-BA8E-B4469805FB0F}"/>
            </c:ext>
          </c:extLst>
        </c:ser>
        <c:dLbls>
          <c:showLegendKey val="0"/>
          <c:showVal val="0"/>
          <c:showCatName val="0"/>
          <c:showSerName val="0"/>
          <c:showPercent val="0"/>
          <c:showBubbleSize val="0"/>
        </c:dLbls>
        <c:gapWidth val="150"/>
        <c:axId val="51941376"/>
        <c:axId val="117123904"/>
      </c:barChart>
      <c:catAx>
        <c:axId val="51941376"/>
        <c:scaling>
          <c:orientation val="minMax"/>
        </c:scaling>
        <c:delete val="0"/>
        <c:axPos val="l"/>
        <c:numFmt formatCode="General" sourceLinked="0"/>
        <c:majorTickMark val="out"/>
        <c:minorTickMark val="none"/>
        <c:tickLblPos val="nextTo"/>
        <c:txPr>
          <a:bodyPr/>
          <a:lstStyle/>
          <a:p>
            <a:pPr>
              <a:defRPr sz="1050"/>
            </a:pPr>
            <a:endParaRPr lang="fr-FR"/>
          </a:p>
        </c:txPr>
        <c:crossAx val="117123904"/>
        <c:crosses val="autoZero"/>
        <c:auto val="1"/>
        <c:lblAlgn val="ctr"/>
        <c:lblOffset val="100"/>
        <c:noMultiLvlLbl val="0"/>
      </c:catAx>
      <c:valAx>
        <c:axId val="117123904"/>
        <c:scaling>
          <c:orientation val="minMax"/>
        </c:scaling>
        <c:delete val="0"/>
        <c:axPos val="b"/>
        <c:majorGridlines/>
        <c:numFmt formatCode="General" sourceLinked="1"/>
        <c:majorTickMark val="out"/>
        <c:minorTickMark val="none"/>
        <c:tickLblPos val="nextTo"/>
        <c:crossAx val="519413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100"/>
          </a:pPr>
          <a:endParaRPr lang="fr-FR"/>
        </a:p>
      </c:txPr>
    </c:title>
    <c:autoTitleDeleted val="0"/>
    <c:plotArea>
      <c:layout/>
      <c:barChart>
        <c:barDir val="bar"/>
        <c:grouping val="clustered"/>
        <c:varyColors val="0"/>
        <c:ser>
          <c:idx val="0"/>
          <c:order val="0"/>
          <c:tx>
            <c:strRef>
              <c:f>synthèse!$T$7</c:f>
              <c:strCache>
                <c:ptCount val="1"/>
                <c:pt idx="0">
                  <c:v>Délai paiment moyen en jours</c:v>
                </c:pt>
              </c:strCache>
            </c:strRef>
          </c:tx>
          <c:spPr>
            <a:solidFill>
              <a:schemeClr val="accent2"/>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0F26-46AA-AC35-CBBCB756103A}"/>
                </c:ext>
              </c:extLst>
            </c:dLbl>
            <c:dLbl>
              <c:idx val="10"/>
              <c:delete val="1"/>
              <c:extLst>
                <c:ext xmlns:c15="http://schemas.microsoft.com/office/drawing/2012/chart" uri="{CE6537A1-D6FC-4f65-9D91-7224C49458BB}"/>
                <c:ext xmlns:c16="http://schemas.microsoft.com/office/drawing/2014/chart" uri="{C3380CC4-5D6E-409C-BE32-E72D297353CC}">
                  <c16:uniqueId val="{00000001-0F26-46AA-AC35-CBBCB756103A}"/>
                </c:ext>
              </c:extLst>
            </c:dLbl>
            <c:dLbl>
              <c:idx val="12"/>
              <c:delete val="1"/>
              <c:extLst>
                <c:ext xmlns:c15="http://schemas.microsoft.com/office/drawing/2012/chart" uri="{CE6537A1-D6FC-4f65-9D91-7224C49458BB}"/>
                <c:ext xmlns:c16="http://schemas.microsoft.com/office/drawing/2014/chart" uri="{C3380CC4-5D6E-409C-BE32-E72D297353CC}">
                  <c16:uniqueId val="{00000002-0F26-46AA-AC35-CBBCB756103A}"/>
                </c:ext>
              </c:extLst>
            </c:dLbl>
            <c:dLbl>
              <c:idx val="16"/>
              <c:delete val="1"/>
              <c:extLst>
                <c:ext xmlns:c15="http://schemas.microsoft.com/office/drawing/2012/chart" uri="{CE6537A1-D6FC-4f65-9D91-7224C49458BB}"/>
                <c:ext xmlns:c16="http://schemas.microsoft.com/office/drawing/2014/chart" uri="{C3380CC4-5D6E-409C-BE32-E72D297353CC}">
                  <c16:uniqueId val="{00000003-0F26-46AA-AC35-CBBCB756103A}"/>
                </c:ext>
              </c:extLst>
            </c:dLbl>
            <c:dLbl>
              <c:idx val="27"/>
              <c:delete val="1"/>
              <c:extLst>
                <c:ext xmlns:c15="http://schemas.microsoft.com/office/drawing/2012/chart" uri="{CE6537A1-D6FC-4f65-9D91-7224C49458BB}"/>
                <c:ext xmlns:c16="http://schemas.microsoft.com/office/drawing/2014/chart" uri="{C3380CC4-5D6E-409C-BE32-E72D297353CC}">
                  <c16:uniqueId val="{00000004-0F26-46AA-AC35-CBBCB756103A}"/>
                </c:ext>
              </c:extLst>
            </c:dLbl>
            <c:dLbl>
              <c:idx val="35"/>
              <c:delete val="1"/>
              <c:extLst>
                <c:ext xmlns:c15="http://schemas.microsoft.com/office/drawing/2012/chart" uri="{CE6537A1-D6FC-4f65-9D91-7224C49458BB}"/>
                <c:ext xmlns:c16="http://schemas.microsoft.com/office/drawing/2014/chart" uri="{C3380CC4-5D6E-409C-BE32-E72D297353CC}">
                  <c16:uniqueId val="{00000005-0F26-46AA-AC35-CBBCB756103A}"/>
                </c:ext>
              </c:extLst>
            </c:dLbl>
            <c:dLbl>
              <c:idx val="38"/>
              <c:delete val="1"/>
              <c:extLst>
                <c:ext xmlns:c15="http://schemas.microsoft.com/office/drawing/2012/chart" uri="{CE6537A1-D6FC-4f65-9D91-7224C49458BB}"/>
                <c:ext xmlns:c16="http://schemas.microsoft.com/office/drawing/2014/chart" uri="{C3380CC4-5D6E-409C-BE32-E72D297353CC}">
                  <c16:uniqueId val="{00000006-0F26-46AA-AC35-CBBCB756103A}"/>
                </c:ext>
              </c:extLst>
            </c:dLbl>
            <c:dLbl>
              <c:idx val="39"/>
              <c:delete val="1"/>
              <c:extLst>
                <c:ext xmlns:c15="http://schemas.microsoft.com/office/drawing/2012/chart" uri="{CE6537A1-D6FC-4f65-9D91-7224C49458BB}"/>
                <c:ext xmlns:c16="http://schemas.microsoft.com/office/drawing/2014/chart" uri="{C3380CC4-5D6E-409C-BE32-E72D297353CC}">
                  <c16:uniqueId val="{00000007-0F26-46AA-AC35-CBBCB756103A}"/>
                </c:ext>
              </c:extLst>
            </c:dLbl>
            <c:dLbl>
              <c:idx val="40"/>
              <c:delete val="1"/>
              <c:extLst>
                <c:ext xmlns:c15="http://schemas.microsoft.com/office/drawing/2012/chart" uri="{CE6537A1-D6FC-4f65-9D91-7224C49458BB}"/>
                <c:ext xmlns:c16="http://schemas.microsoft.com/office/drawing/2014/chart" uri="{C3380CC4-5D6E-409C-BE32-E72D297353CC}">
                  <c16:uniqueId val="{00000008-0F26-46AA-AC35-CBBCB756103A}"/>
                </c:ext>
              </c:extLst>
            </c:dLbl>
            <c:dLbl>
              <c:idx val="41"/>
              <c:delete val="1"/>
              <c:extLst>
                <c:ext xmlns:c15="http://schemas.microsoft.com/office/drawing/2012/chart" uri="{CE6537A1-D6FC-4f65-9D91-7224C49458BB}"/>
                <c:ext xmlns:c16="http://schemas.microsoft.com/office/drawing/2014/chart" uri="{C3380CC4-5D6E-409C-BE32-E72D297353CC}">
                  <c16:uniqueId val="{00000009-0F26-46AA-AC35-CBBCB756103A}"/>
                </c:ext>
              </c:extLst>
            </c:dLbl>
            <c:dLbl>
              <c:idx val="44"/>
              <c:delete val="1"/>
              <c:extLst>
                <c:ext xmlns:c15="http://schemas.microsoft.com/office/drawing/2012/chart" uri="{CE6537A1-D6FC-4f65-9D91-7224C49458BB}"/>
                <c:ext xmlns:c16="http://schemas.microsoft.com/office/drawing/2014/chart" uri="{C3380CC4-5D6E-409C-BE32-E72D297353CC}">
                  <c16:uniqueId val="{0000000A-0F26-46AA-AC35-CBBCB756103A}"/>
                </c:ext>
              </c:extLst>
            </c:dLbl>
            <c:dLbl>
              <c:idx val="47"/>
              <c:delete val="1"/>
              <c:extLst>
                <c:ext xmlns:c15="http://schemas.microsoft.com/office/drawing/2012/chart" uri="{CE6537A1-D6FC-4f65-9D91-7224C49458BB}"/>
                <c:ext xmlns:c16="http://schemas.microsoft.com/office/drawing/2014/chart" uri="{C3380CC4-5D6E-409C-BE32-E72D297353CC}">
                  <c16:uniqueId val="{0000000B-0F26-46AA-AC35-CBBCB756103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synthèse!$R$8:$R$55</c:f>
              <c:strCache>
                <c:ptCount val="48"/>
                <c:pt idx="0">
                  <c:v>ENIT</c:v>
                </c:pt>
                <c:pt idx="1">
                  <c:v>EHESS</c:v>
                </c:pt>
                <c:pt idx="2">
                  <c:v>Mayotte</c:v>
                </c:pt>
                <c:pt idx="3">
                  <c:v>ENSAIT</c:v>
                </c:pt>
                <c:pt idx="4">
                  <c:v>ENISE</c:v>
                </c:pt>
                <c:pt idx="5">
                  <c:v>ENSATT</c:v>
                </c:pt>
                <c:pt idx="6">
                  <c:v>BSA</c:v>
                </c:pt>
                <c:pt idx="7">
                  <c:v>ENS Paris</c:v>
                </c:pt>
                <c:pt idx="8">
                  <c:v>UPolynésie</c:v>
                </c:pt>
                <c:pt idx="9">
                  <c:v>UNimes</c:v>
                </c:pt>
                <c:pt idx="10">
                  <c:v>Insa VDL</c:v>
                </c:pt>
                <c:pt idx="11">
                  <c:v>INSA Rennes</c:v>
                </c:pt>
                <c:pt idx="12">
                  <c:v>INSA Rouen</c:v>
                </c:pt>
                <c:pt idx="13">
                  <c:v>U. Nouvelle Caledonie</c:v>
                </c:pt>
                <c:pt idx="14">
                  <c:v>U. Tech Compiègne</c:v>
                </c:pt>
                <c:pt idx="15">
                  <c:v>ENS LYON</c:v>
                </c:pt>
                <c:pt idx="16">
                  <c:v>COMUEGrenoble</c:v>
                </c:pt>
                <c:pt idx="17">
                  <c:v>INSA Lyon</c:v>
                </c:pt>
                <c:pt idx="18">
                  <c:v>UBrest</c:v>
                </c:pt>
                <c:pt idx="19">
                  <c:v>ULaRochelle</c:v>
                </c:pt>
                <c:pt idx="20">
                  <c:v>Collègium Lorraine INP</c:v>
                </c:pt>
                <c:pt idx="21">
                  <c:v>UHavre</c:v>
                </c:pt>
                <c:pt idx="22">
                  <c:v>ULCO</c:v>
                </c:pt>
                <c:pt idx="23">
                  <c:v>UToulon</c:v>
                </c:pt>
                <c:pt idx="24">
                  <c:v>UValenciennesHC</c:v>
                </c:pt>
                <c:pt idx="25">
                  <c:v>UPPA</c:v>
                </c:pt>
                <c:pt idx="26">
                  <c:v>UToulouse1</c:v>
                </c:pt>
                <c:pt idx="27">
                  <c:v>UBM</c:v>
                </c:pt>
                <c:pt idx="28">
                  <c:v>UPicardie</c:v>
                </c:pt>
                <c:pt idx="29">
                  <c:v>ULille3</c:v>
                </c:pt>
                <c:pt idx="30">
                  <c:v>URennes2</c:v>
                </c:pt>
                <c:pt idx="31">
                  <c:v>UFComté</c:v>
                </c:pt>
                <c:pt idx="32">
                  <c:v>Urouen</c:v>
                </c:pt>
                <c:pt idx="33">
                  <c:v>UToulouse2</c:v>
                </c:pt>
                <c:pt idx="34">
                  <c:v>UReims</c:v>
                </c:pt>
                <c:pt idx="35">
                  <c:v>UPoitiers</c:v>
                </c:pt>
                <c:pt idx="36">
                  <c:v>UParis8</c:v>
                </c:pt>
                <c:pt idx="37">
                  <c:v>U Nice S. Anti.</c:v>
                </c:pt>
                <c:pt idx="38">
                  <c:v>UParis13</c:v>
                </c:pt>
                <c:pt idx="39">
                  <c:v>U JM Lyon 3</c:v>
                </c:pt>
                <c:pt idx="40">
                  <c:v>UAngers</c:v>
                </c:pt>
                <c:pt idx="41">
                  <c:v>U Paris Descartes</c:v>
                </c:pt>
                <c:pt idx="42">
                  <c:v>UToulouse3</c:v>
                </c:pt>
                <c:pt idx="43">
                  <c:v>Ubordeaux</c:v>
                </c:pt>
                <c:pt idx="44">
                  <c:v>Unantes</c:v>
                </c:pt>
                <c:pt idx="45">
                  <c:v>AMU</c:v>
                </c:pt>
                <c:pt idx="46">
                  <c:v>UStrasbourg</c:v>
                </c:pt>
                <c:pt idx="47">
                  <c:v>UMontpellier</c:v>
                </c:pt>
              </c:strCache>
            </c:strRef>
          </c:cat>
          <c:val>
            <c:numRef>
              <c:f>synthèse!$T$8:$T$55</c:f>
              <c:numCache>
                <c:formatCode>General</c:formatCode>
                <c:ptCount val="48"/>
                <c:pt idx="0">
                  <c:v>75</c:v>
                </c:pt>
                <c:pt idx="1">
                  <c:v>41</c:v>
                </c:pt>
                <c:pt idx="2">
                  <c:v>30</c:v>
                </c:pt>
                <c:pt idx="3">
                  <c:v>0</c:v>
                </c:pt>
                <c:pt idx="4">
                  <c:v>90</c:v>
                </c:pt>
                <c:pt idx="5">
                  <c:v>15</c:v>
                </c:pt>
                <c:pt idx="6">
                  <c:v>45</c:v>
                </c:pt>
                <c:pt idx="7">
                  <c:v>35</c:v>
                </c:pt>
                <c:pt idx="8">
                  <c:v>60</c:v>
                </c:pt>
                <c:pt idx="9">
                  <c:v>112</c:v>
                </c:pt>
                <c:pt idx="10">
                  <c:v>0</c:v>
                </c:pt>
                <c:pt idx="11">
                  <c:v>135</c:v>
                </c:pt>
                <c:pt idx="12">
                  <c:v>0</c:v>
                </c:pt>
                <c:pt idx="13">
                  <c:v>59</c:v>
                </c:pt>
                <c:pt idx="14">
                  <c:v>40</c:v>
                </c:pt>
                <c:pt idx="15">
                  <c:v>92</c:v>
                </c:pt>
                <c:pt idx="16">
                  <c:v>0</c:v>
                </c:pt>
                <c:pt idx="17">
                  <c:v>75</c:v>
                </c:pt>
                <c:pt idx="18">
                  <c:v>35</c:v>
                </c:pt>
                <c:pt idx="19">
                  <c:v>105</c:v>
                </c:pt>
                <c:pt idx="20">
                  <c:v>180</c:v>
                </c:pt>
                <c:pt idx="21">
                  <c:v>97</c:v>
                </c:pt>
                <c:pt idx="22">
                  <c:v>112</c:v>
                </c:pt>
                <c:pt idx="23">
                  <c:v>91</c:v>
                </c:pt>
                <c:pt idx="24">
                  <c:v>70</c:v>
                </c:pt>
                <c:pt idx="25">
                  <c:v>70</c:v>
                </c:pt>
                <c:pt idx="26">
                  <c:v>90</c:v>
                </c:pt>
                <c:pt idx="27">
                  <c:v>0</c:v>
                </c:pt>
                <c:pt idx="28">
                  <c:v>104</c:v>
                </c:pt>
                <c:pt idx="29">
                  <c:v>138</c:v>
                </c:pt>
                <c:pt idx="30">
                  <c:v>90</c:v>
                </c:pt>
                <c:pt idx="31">
                  <c:v>70</c:v>
                </c:pt>
                <c:pt idx="32">
                  <c:v>185</c:v>
                </c:pt>
                <c:pt idx="33">
                  <c:v>58</c:v>
                </c:pt>
                <c:pt idx="34">
                  <c:v>79</c:v>
                </c:pt>
                <c:pt idx="35">
                  <c:v>0</c:v>
                </c:pt>
                <c:pt idx="36">
                  <c:v>90</c:v>
                </c:pt>
                <c:pt idx="37">
                  <c:v>86</c:v>
                </c:pt>
                <c:pt idx="38">
                  <c:v>0</c:v>
                </c:pt>
                <c:pt idx="39">
                  <c:v>0</c:v>
                </c:pt>
                <c:pt idx="40">
                  <c:v>0</c:v>
                </c:pt>
                <c:pt idx="41">
                  <c:v>0</c:v>
                </c:pt>
                <c:pt idx="42">
                  <c:v>180</c:v>
                </c:pt>
                <c:pt idx="43">
                  <c:v>49</c:v>
                </c:pt>
                <c:pt idx="44">
                  <c:v>0</c:v>
                </c:pt>
                <c:pt idx="45">
                  <c:v>136</c:v>
                </c:pt>
                <c:pt idx="46">
                  <c:v>181</c:v>
                </c:pt>
                <c:pt idx="47">
                  <c:v>0</c:v>
                </c:pt>
              </c:numCache>
            </c:numRef>
          </c:val>
          <c:extLst>
            <c:ext xmlns:c16="http://schemas.microsoft.com/office/drawing/2014/chart" uri="{C3380CC4-5D6E-409C-BE32-E72D297353CC}">
              <c16:uniqueId val="{0000000C-0F26-46AA-AC35-CBBCB756103A}"/>
            </c:ext>
          </c:extLst>
        </c:ser>
        <c:dLbls>
          <c:showLegendKey val="0"/>
          <c:showVal val="0"/>
          <c:showCatName val="0"/>
          <c:showSerName val="0"/>
          <c:showPercent val="0"/>
          <c:showBubbleSize val="0"/>
        </c:dLbls>
        <c:gapWidth val="150"/>
        <c:axId val="51941888"/>
        <c:axId val="117126208"/>
      </c:barChart>
      <c:catAx>
        <c:axId val="51941888"/>
        <c:scaling>
          <c:orientation val="minMax"/>
        </c:scaling>
        <c:delete val="0"/>
        <c:axPos val="l"/>
        <c:numFmt formatCode="General" sourceLinked="0"/>
        <c:majorTickMark val="out"/>
        <c:minorTickMark val="none"/>
        <c:tickLblPos val="nextTo"/>
        <c:crossAx val="117126208"/>
        <c:crosses val="autoZero"/>
        <c:auto val="1"/>
        <c:lblAlgn val="ctr"/>
        <c:lblOffset val="100"/>
        <c:noMultiLvlLbl val="0"/>
      </c:catAx>
      <c:valAx>
        <c:axId val="117126208"/>
        <c:scaling>
          <c:orientation val="minMax"/>
        </c:scaling>
        <c:delete val="0"/>
        <c:axPos val="b"/>
        <c:majorGridlines/>
        <c:numFmt formatCode="General" sourceLinked="1"/>
        <c:majorTickMark val="out"/>
        <c:minorTickMark val="none"/>
        <c:tickLblPos val="nextTo"/>
        <c:crossAx val="519418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343348</xdr:colOff>
      <xdr:row>5</xdr:row>
      <xdr:rowOff>177950</xdr:rowOff>
    </xdr:from>
    <xdr:to>
      <xdr:col>9</xdr:col>
      <xdr:colOff>746761</xdr:colOff>
      <xdr:row>56</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784413</xdr:colOff>
      <xdr:row>43</xdr:row>
      <xdr:rowOff>56030</xdr:rowOff>
    </xdr:from>
    <xdr:to>
      <xdr:col>10</xdr:col>
      <xdr:colOff>33618</xdr:colOff>
      <xdr:row>47</xdr:row>
      <xdr:rowOff>156883</xdr:rowOff>
    </xdr:to>
    <xdr:sp macro="" textlink="">
      <xdr:nvSpPr>
        <xdr:cNvPr id="5" name="ZoneTexte 4"/>
        <xdr:cNvSpPr txBox="1"/>
      </xdr:nvSpPr>
      <xdr:spPr>
        <a:xfrm>
          <a:off x="6387354" y="9468971"/>
          <a:ext cx="1770529" cy="907677"/>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200" b="1">
              <a:solidFill>
                <a:schemeClr val="accent1">
                  <a:lumMod val="50000"/>
                </a:schemeClr>
              </a:solidFill>
            </a:rPr>
            <a:t>Près</a:t>
          </a:r>
          <a:r>
            <a:rPr lang="fr-FR" sz="1200" b="1" baseline="0">
              <a:solidFill>
                <a:schemeClr val="accent1">
                  <a:lumMod val="50000"/>
                </a:schemeClr>
              </a:solidFill>
            </a:rPr>
            <a:t> de 95 </a:t>
          </a:r>
          <a:r>
            <a:rPr lang="fr-FR" sz="1200" b="1">
              <a:solidFill>
                <a:schemeClr val="accent1">
                  <a:lumMod val="50000"/>
                </a:schemeClr>
              </a:solidFill>
            </a:rPr>
            <a:t>% des vacataires sont des chargés d'enseignement vacataires (CEV)</a:t>
          </a:r>
        </a:p>
      </xdr:txBody>
    </xdr:sp>
    <xdr:clientData/>
  </xdr:twoCellAnchor>
  <xdr:twoCellAnchor>
    <xdr:from>
      <xdr:col>5</xdr:col>
      <xdr:colOff>593911</xdr:colOff>
      <xdr:row>60</xdr:row>
      <xdr:rowOff>336176</xdr:rowOff>
    </xdr:from>
    <xdr:to>
      <xdr:col>10</xdr:col>
      <xdr:colOff>246529</xdr:colOff>
      <xdr:row>98</xdr:row>
      <xdr:rowOff>78442</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336176</xdr:colOff>
      <xdr:row>60</xdr:row>
      <xdr:rowOff>739587</xdr:rowOff>
    </xdr:from>
    <xdr:to>
      <xdr:col>12</xdr:col>
      <xdr:colOff>224117</xdr:colOff>
      <xdr:row>68</xdr:row>
      <xdr:rowOff>134471</xdr:rowOff>
    </xdr:to>
    <xdr:sp macro="" textlink="">
      <xdr:nvSpPr>
        <xdr:cNvPr id="8" name="Rectangle 7"/>
        <xdr:cNvSpPr/>
      </xdr:nvSpPr>
      <xdr:spPr>
        <a:xfrm>
          <a:off x="8460441" y="13996146"/>
          <a:ext cx="1580029" cy="1647266"/>
        </a:xfrm>
        <a:prstGeom prst="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1">
                  <a:lumMod val="50000"/>
                </a:schemeClr>
              </a:solidFill>
            </a:rPr>
            <a:t>8 établissements déclarent un délai moyen de paiement inférieur</a:t>
          </a:r>
          <a:r>
            <a:rPr lang="fr-FR" sz="1100" b="1" baseline="0">
              <a:solidFill>
                <a:schemeClr val="accent1">
                  <a:lumMod val="50000"/>
                </a:schemeClr>
              </a:solidFill>
            </a:rPr>
            <a:t> à 50 jours</a:t>
          </a:r>
          <a:endParaRPr lang="fr-FR" sz="1100" b="1">
            <a:solidFill>
              <a:schemeClr val="accent1">
                <a:lumMod val="50000"/>
              </a:schemeClr>
            </a:solidFill>
          </a:endParaRPr>
        </a:p>
      </xdr:txBody>
    </xdr:sp>
    <xdr:clientData/>
  </xdr:twoCellAnchor>
  <xdr:twoCellAnchor>
    <xdr:from>
      <xdr:col>10</xdr:col>
      <xdr:colOff>336176</xdr:colOff>
      <xdr:row>69</xdr:row>
      <xdr:rowOff>44823</xdr:rowOff>
    </xdr:from>
    <xdr:to>
      <xdr:col>12</xdr:col>
      <xdr:colOff>224117</xdr:colOff>
      <xdr:row>85</xdr:row>
      <xdr:rowOff>78441</xdr:rowOff>
    </xdr:to>
    <xdr:sp macro="" textlink="">
      <xdr:nvSpPr>
        <xdr:cNvPr id="9" name="Rectangle 8"/>
        <xdr:cNvSpPr/>
      </xdr:nvSpPr>
      <xdr:spPr>
        <a:xfrm>
          <a:off x="8460441" y="15766676"/>
          <a:ext cx="1580029" cy="3440206"/>
        </a:xfrm>
        <a:prstGeom prst="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1">
                  <a:lumMod val="50000"/>
                </a:schemeClr>
              </a:solidFill>
            </a:rPr>
            <a:t>17 établissements déclarent un délai moyen de paiement entre 50 et 100 jours</a:t>
          </a:r>
        </a:p>
      </xdr:txBody>
    </xdr:sp>
    <xdr:clientData/>
  </xdr:twoCellAnchor>
  <xdr:twoCellAnchor>
    <xdr:from>
      <xdr:col>10</xdr:col>
      <xdr:colOff>347382</xdr:colOff>
      <xdr:row>85</xdr:row>
      <xdr:rowOff>190500</xdr:rowOff>
    </xdr:from>
    <xdr:to>
      <xdr:col>12</xdr:col>
      <xdr:colOff>235323</xdr:colOff>
      <xdr:row>96</xdr:row>
      <xdr:rowOff>11205</xdr:rowOff>
    </xdr:to>
    <xdr:sp macro="" textlink="">
      <xdr:nvSpPr>
        <xdr:cNvPr id="10" name="Rectangle 9"/>
        <xdr:cNvSpPr/>
      </xdr:nvSpPr>
      <xdr:spPr>
        <a:xfrm>
          <a:off x="8471647" y="19318941"/>
          <a:ext cx="1580029" cy="2162735"/>
        </a:xfrm>
        <a:prstGeom prst="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1">
                  <a:lumMod val="50000"/>
                </a:schemeClr>
              </a:solidFill>
            </a:rPr>
            <a:t>11 établissements déclarent un délai moyen de paiement supérieur à 100 jours</a:t>
          </a:r>
        </a:p>
      </xdr:txBody>
    </xdr:sp>
    <xdr:clientData/>
  </xdr:twoCellAnchor>
  <xdr:twoCellAnchor>
    <xdr:from>
      <xdr:col>10</xdr:col>
      <xdr:colOff>336176</xdr:colOff>
      <xdr:row>97</xdr:row>
      <xdr:rowOff>112059</xdr:rowOff>
    </xdr:from>
    <xdr:to>
      <xdr:col>12</xdr:col>
      <xdr:colOff>268941</xdr:colOff>
      <xdr:row>108</xdr:row>
      <xdr:rowOff>190500</xdr:rowOff>
    </xdr:to>
    <xdr:sp macro="" textlink="">
      <xdr:nvSpPr>
        <xdr:cNvPr id="11" name="Rectangle 10"/>
        <xdr:cNvSpPr/>
      </xdr:nvSpPr>
      <xdr:spPr>
        <a:xfrm>
          <a:off x="8460441" y="21795441"/>
          <a:ext cx="1624853" cy="2420471"/>
        </a:xfrm>
        <a:prstGeom prst="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1">
                  <a:lumMod val="50000"/>
                </a:schemeClr>
              </a:solidFill>
            </a:rPr>
            <a:t>12 établissements n'ont pas remontés de délais</a:t>
          </a:r>
          <a:r>
            <a:rPr lang="fr-FR" sz="1100" b="1" baseline="0">
              <a:solidFill>
                <a:schemeClr val="accent1">
                  <a:lumMod val="50000"/>
                </a:schemeClr>
              </a:solidFill>
            </a:rPr>
            <a:t> de paiement moyens pour les CEV</a:t>
          </a:r>
          <a:endParaRPr lang="fr-FR" sz="1100" b="1">
            <a:solidFill>
              <a:schemeClr val="accent1">
                <a:lumMod val="50000"/>
              </a:schemeClr>
            </a:solidFill>
          </a:endParaRPr>
        </a:p>
      </xdr:txBody>
    </xdr:sp>
    <xdr:clientData/>
  </xdr:twoCellAnchor>
  <xdr:twoCellAnchor>
    <xdr:from>
      <xdr:col>13</xdr:col>
      <xdr:colOff>22411</xdr:colOff>
      <xdr:row>63</xdr:row>
      <xdr:rowOff>89647</xdr:rowOff>
    </xdr:from>
    <xdr:to>
      <xdr:col>15</xdr:col>
      <xdr:colOff>672352</xdr:colOff>
      <xdr:row>70</xdr:row>
      <xdr:rowOff>145676</xdr:rowOff>
    </xdr:to>
    <xdr:sp macro="" textlink="">
      <xdr:nvSpPr>
        <xdr:cNvPr id="12" name="Rectangle 11"/>
        <xdr:cNvSpPr/>
      </xdr:nvSpPr>
      <xdr:spPr>
        <a:xfrm>
          <a:off x="11317940" y="13323794"/>
          <a:ext cx="2330824" cy="1546411"/>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fr-FR" sz="1100" b="1" u="sng">
              <a:solidFill>
                <a:schemeClr val="accent1">
                  <a:lumMod val="50000"/>
                </a:schemeClr>
              </a:solidFill>
            </a:rPr>
            <a:t>Délai maximal observé : </a:t>
          </a:r>
        </a:p>
        <a:p>
          <a:pPr algn="l"/>
          <a:endParaRPr lang="fr-FR" sz="1100" b="1">
            <a:solidFill>
              <a:schemeClr val="accent1">
                <a:lumMod val="50000"/>
              </a:schemeClr>
            </a:solidFill>
          </a:endParaRPr>
        </a:p>
        <a:p>
          <a:pPr algn="l"/>
          <a:r>
            <a:rPr lang="fr-FR" sz="1100" b="1">
              <a:solidFill>
                <a:schemeClr val="accent1">
                  <a:lumMod val="50000"/>
                </a:schemeClr>
              </a:solidFill>
            </a:rPr>
            <a:t>Plus de la moitié</a:t>
          </a:r>
          <a:r>
            <a:rPr lang="fr-FR" sz="1100" b="1" baseline="0">
              <a:solidFill>
                <a:schemeClr val="accent1">
                  <a:lumMod val="50000"/>
                </a:schemeClr>
              </a:solidFill>
            </a:rPr>
            <a:t> des établissements déclarent un délai maximum de paiement supérieur à 6 mois.</a:t>
          </a:r>
          <a:endParaRPr lang="fr-FR" sz="1100" b="1">
            <a:solidFill>
              <a:schemeClr val="accent1">
                <a:lumMod val="50000"/>
              </a:schemeClr>
            </a:solidFill>
          </a:endParaRPr>
        </a:p>
      </xdr:txBody>
    </xdr:sp>
    <xdr:clientData/>
  </xdr:twoCellAnchor>
  <xdr:twoCellAnchor>
    <xdr:from>
      <xdr:col>7</xdr:col>
      <xdr:colOff>56029</xdr:colOff>
      <xdr:row>115</xdr:row>
      <xdr:rowOff>0</xdr:rowOff>
    </xdr:from>
    <xdr:to>
      <xdr:col>12</xdr:col>
      <xdr:colOff>89647</xdr:colOff>
      <xdr:row>120</xdr:row>
      <xdr:rowOff>0</xdr:rowOff>
    </xdr:to>
    <xdr:sp macro="" textlink="">
      <xdr:nvSpPr>
        <xdr:cNvPr id="13" name="Rectangle 12"/>
        <xdr:cNvSpPr/>
      </xdr:nvSpPr>
      <xdr:spPr>
        <a:xfrm>
          <a:off x="5658970" y="26020059"/>
          <a:ext cx="4247030" cy="1008529"/>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fr-FR" sz="1100" b="1" u="sng">
              <a:solidFill>
                <a:schemeClr val="accent1">
                  <a:lumMod val="50000"/>
                </a:schemeClr>
              </a:solidFill>
            </a:rPr>
            <a:t>Les</a:t>
          </a:r>
          <a:r>
            <a:rPr lang="fr-FR" sz="1100" b="1" u="sng" baseline="0">
              <a:solidFill>
                <a:schemeClr val="accent1">
                  <a:lumMod val="50000"/>
                </a:schemeClr>
              </a:solidFill>
            </a:rPr>
            <a:t> CEV sont recrutés en moyenne pour effectuer 40 heures.</a:t>
          </a:r>
        </a:p>
        <a:p>
          <a:pPr algn="l"/>
          <a:endParaRPr lang="fr-FR" sz="1100" b="1" u="sng" baseline="0">
            <a:solidFill>
              <a:schemeClr val="accent1">
                <a:lumMod val="50000"/>
              </a:schemeClr>
            </a:solidFill>
          </a:endParaRPr>
        </a:p>
        <a:p>
          <a:pPr algn="l"/>
          <a:r>
            <a:rPr lang="fr-FR" sz="1100" b="1" u="sng" baseline="0">
              <a:solidFill>
                <a:schemeClr val="accent1">
                  <a:lumMod val="50000"/>
                </a:schemeClr>
              </a:solidFill>
            </a:rPr>
            <a:t>Les ATV sont recrutés en moyenne pour effectuer 36 heures</a:t>
          </a:r>
          <a:r>
            <a:rPr lang="fr-FR" sz="1100" b="1" u="sng">
              <a:solidFill>
                <a:schemeClr val="accent1">
                  <a:lumMod val="50000"/>
                </a:schemeClr>
              </a:solidFill>
            </a:rPr>
            <a:t> </a:t>
          </a:r>
        </a:p>
        <a:p>
          <a:pPr algn="l"/>
          <a:endParaRPr lang="fr-FR" sz="1100" b="1">
            <a:solidFill>
              <a:schemeClr val="accent1">
                <a:lumMod val="50000"/>
              </a:schemeClr>
            </a:solidFill>
          </a:endParaRPr>
        </a:p>
      </xdr:txBody>
    </xdr:sp>
    <xdr:clientData/>
  </xdr:twoCellAnchor>
  <xdr:twoCellAnchor>
    <xdr:from>
      <xdr:col>11</xdr:col>
      <xdr:colOff>264907</xdr:colOff>
      <xdr:row>6</xdr:row>
      <xdr:rowOff>24203</xdr:rowOff>
    </xdr:from>
    <xdr:to>
      <xdr:col>15</xdr:col>
      <xdr:colOff>690731</xdr:colOff>
      <xdr:row>56</xdr:row>
      <xdr:rowOff>28686</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228600</xdr:rowOff>
    </xdr:from>
    <xdr:to>
      <xdr:col>0</xdr:col>
      <xdr:colOff>715010</xdr:colOff>
      <xdr:row>4</xdr:row>
      <xdr:rowOff>198120</xdr:rowOff>
    </xdr:to>
    <xdr:cxnSp macro="">
      <xdr:nvCxnSpPr>
        <xdr:cNvPr id="2" name="Connecteur droit 1"/>
        <xdr:cNvCxnSpPr/>
      </xdr:nvCxnSpPr>
      <xdr:spPr>
        <a:xfrm>
          <a:off x="-866775" y="6305550"/>
          <a:ext cx="715010" cy="7315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V164"/>
  <sheetViews>
    <sheetView tabSelected="1" view="pageBreakPreview" zoomScaleSheetLayoutView="100" workbookViewId="0">
      <selection activeCell="K9" sqref="A9:K10"/>
    </sheetView>
  </sheetViews>
  <sheetFormatPr baseColWidth="10" defaultRowHeight="15.6" x14ac:dyDescent="0.3"/>
  <cols>
    <col min="1" max="1" width="14.8984375" customWidth="1"/>
    <col min="2" max="2" width="8" style="49" customWidth="1"/>
    <col min="3" max="3" width="10.09765625" style="49" customWidth="1"/>
    <col min="4" max="4" width="9.19921875" style="49" customWidth="1"/>
    <col min="5" max="5" width="9.3984375" customWidth="1"/>
    <col min="6" max="6" width="10.8984375" customWidth="1"/>
    <col min="11" max="11" width="12.796875" customWidth="1"/>
    <col min="17" max="17" width="4.8984375" customWidth="1"/>
    <col min="18" max="18" width="19.3984375" bestFit="1" customWidth="1"/>
  </cols>
  <sheetData>
    <row r="2" spans="1:22" ht="23.4" x14ac:dyDescent="0.3">
      <c r="A2" s="50" t="s">
        <v>153</v>
      </c>
    </row>
    <row r="3" spans="1:22" x14ac:dyDescent="0.3">
      <c r="A3" s="51" t="s">
        <v>312</v>
      </c>
    </row>
    <row r="5" spans="1:22" x14ac:dyDescent="0.3">
      <c r="A5" s="134" t="s">
        <v>311</v>
      </c>
    </row>
    <row r="7" spans="1:22" ht="57.6" x14ac:dyDescent="0.3">
      <c r="A7" s="54"/>
      <c r="B7" s="53" t="s">
        <v>149</v>
      </c>
      <c r="C7" s="53" t="s">
        <v>151</v>
      </c>
      <c r="D7" s="130" t="s">
        <v>157</v>
      </c>
      <c r="E7" s="53" t="s">
        <v>158</v>
      </c>
      <c r="K7" s="132" t="s">
        <v>302</v>
      </c>
      <c r="R7" s="52"/>
      <c r="S7" s="53" t="s">
        <v>157</v>
      </c>
      <c r="T7" s="147" t="s">
        <v>313</v>
      </c>
      <c r="U7" s="53"/>
      <c r="V7" s="53"/>
    </row>
    <row r="8" spans="1:22" x14ac:dyDescent="0.3">
      <c r="A8" s="54" t="s">
        <v>145</v>
      </c>
      <c r="B8" s="52">
        <v>4896</v>
      </c>
      <c r="C8" s="52">
        <v>153</v>
      </c>
      <c r="D8" s="131">
        <v>5049</v>
      </c>
      <c r="E8" s="56">
        <f t="shared" ref="E8:E55" si="0">B8/D8</f>
        <v>0.96969696969696972</v>
      </c>
      <c r="K8" s="52" t="str">
        <f>VLOOKUP(A8,$A$61:$C$109,3,FALSE)</f>
        <v>nc</v>
      </c>
      <c r="R8" s="57" t="s">
        <v>223</v>
      </c>
      <c r="S8" s="58">
        <v>30</v>
      </c>
      <c r="T8" s="148">
        <v>75</v>
      </c>
      <c r="U8" s="58"/>
      <c r="V8" s="58"/>
    </row>
    <row r="9" spans="1:22" x14ac:dyDescent="0.3">
      <c r="A9" s="54" t="s">
        <v>186</v>
      </c>
      <c r="B9" s="52">
        <v>4625</v>
      </c>
      <c r="C9" s="52">
        <v>243</v>
      </c>
      <c r="D9" s="131">
        <f>B9+C9</f>
        <v>4868</v>
      </c>
      <c r="E9" s="56">
        <f t="shared" si="0"/>
        <v>0.95008216926869349</v>
      </c>
      <c r="K9" s="52">
        <f>VLOOKUP(A9,$A$61:$C$109,3,FALSE)</f>
        <v>181</v>
      </c>
      <c r="R9" s="57" t="s">
        <v>231</v>
      </c>
      <c r="S9" s="58">
        <v>50</v>
      </c>
      <c r="T9" s="148">
        <v>41</v>
      </c>
      <c r="U9" s="58"/>
      <c r="V9" s="58"/>
    </row>
    <row r="10" spans="1:22" x14ac:dyDescent="0.3">
      <c r="A10" s="91" t="s">
        <v>254</v>
      </c>
      <c r="B10" s="52">
        <v>4505</v>
      </c>
      <c r="C10" s="52">
        <v>249</v>
      </c>
      <c r="D10" s="131">
        <f>B10+C10</f>
        <v>4754</v>
      </c>
      <c r="E10" s="56">
        <f t="shared" si="0"/>
        <v>0.94762305427008831</v>
      </c>
      <c r="K10" s="52">
        <f t="shared" ref="K9:K55" si="1">VLOOKUP(A10,$A$61:$C$109,3,FALSE)</f>
        <v>136</v>
      </c>
      <c r="R10" s="54" t="s">
        <v>136</v>
      </c>
      <c r="S10" s="58">
        <v>67</v>
      </c>
      <c r="T10" s="148">
        <v>30</v>
      </c>
      <c r="U10" s="58"/>
      <c r="V10" s="58"/>
    </row>
    <row r="11" spans="1:22" x14ac:dyDescent="0.3">
      <c r="A11" s="91" t="s">
        <v>239</v>
      </c>
      <c r="B11" s="52">
        <v>3639</v>
      </c>
      <c r="C11" s="52">
        <v>249</v>
      </c>
      <c r="D11" s="131">
        <f>B11+C11</f>
        <v>3888</v>
      </c>
      <c r="E11" s="56">
        <f t="shared" si="0"/>
        <v>0.93595679012345678</v>
      </c>
      <c r="K11" s="52" t="str">
        <f t="shared" si="1"/>
        <v>nc</v>
      </c>
      <c r="R11" s="57" t="s">
        <v>46</v>
      </c>
      <c r="S11" s="58">
        <v>95</v>
      </c>
      <c r="T11" s="148" t="s">
        <v>148</v>
      </c>
      <c r="U11" s="58"/>
      <c r="V11" s="58"/>
    </row>
    <row r="12" spans="1:22" x14ac:dyDescent="0.3">
      <c r="A12" s="128" t="s">
        <v>301</v>
      </c>
      <c r="B12" s="52">
        <v>3145</v>
      </c>
      <c r="C12" s="52">
        <v>194</v>
      </c>
      <c r="D12" s="131">
        <v>3339</v>
      </c>
      <c r="E12" s="56">
        <f t="shared" si="0"/>
        <v>0.94189877208745132</v>
      </c>
      <c r="K12" s="52">
        <f t="shared" si="1"/>
        <v>49</v>
      </c>
      <c r="R12" s="57" t="s">
        <v>141</v>
      </c>
      <c r="S12" s="58">
        <v>102</v>
      </c>
      <c r="T12" s="148">
        <v>90</v>
      </c>
      <c r="U12" s="58"/>
      <c r="V12" s="58"/>
    </row>
    <row r="13" spans="1:22" x14ac:dyDescent="0.3">
      <c r="A13" s="91" t="s">
        <v>243</v>
      </c>
      <c r="B13" s="52">
        <v>3294</v>
      </c>
      <c r="C13" s="52" t="s">
        <v>148</v>
      </c>
      <c r="D13" s="131">
        <v>3294</v>
      </c>
      <c r="E13" s="56">
        <f t="shared" si="0"/>
        <v>1</v>
      </c>
      <c r="K13" s="52">
        <f t="shared" si="1"/>
        <v>180</v>
      </c>
      <c r="R13" s="54" t="s">
        <v>140</v>
      </c>
      <c r="S13" s="58">
        <v>158</v>
      </c>
      <c r="T13" s="148">
        <v>15</v>
      </c>
      <c r="U13" s="58"/>
      <c r="V13" s="58"/>
    </row>
    <row r="14" spans="1:22" x14ac:dyDescent="0.3">
      <c r="A14" s="144" t="s">
        <v>309</v>
      </c>
      <c r="B14" s="52">
        <v>2320</v>
      </c>
      <c r="C14" s="52">
        <v>166</v>
      </c>
      <c r="D14" s="131">
        <f>B14+C14</f>
        <v>2486</v>
      </c>
      <c r="E14" s="56">
        <f t="shared" si="0"/>
        <v>0.93322606596942881</v>
      </c>
      <c r="K14" s="52" t="str">
        <f t="shared" si="1"/>
        <v>nc</v>
      </c>
      <c r="R14" s="57" t="s">
        <v>48</v>
      </c>
      <c r="S14" s="58">
        <v>221</v>
      </c>
      <c r="T14" s="148">
        <v>45</v>
      </c>
      <c r="U14" s="58"/>
      <c r="V14" s="58"/>
    </row>
    <row r="15" spans="1:22" x14ac:dyDescent="0.3">
      <c r="A15" s="54" t="s">
        <v>143</v>
      </c>
      <c r="B15" s="52">
        <v>2408</v>
      </c>
      <c r="C15" s="52">
        <v>65</v>
      </c>
      <c r="D15" s="131">
        <v>2473</v>
      </c>
      <c r="E15" s="56">
        <f t="shared" si="0"/>
        <v>0.97371613424989889</v>
      </c>
      <c r="K15" s="52" t="str">
        <f t="shared" si="1"/>
        <v>nc</v>
      </c>
      <c r="R15" s="57" t="s">
        <v>192</v>
      </c>
      <c r="S15" s="58">
        <v>227</v>
      </c>
      <c r="T15" s="148">
        <v>35</v>
      </c>
      <c r="U15" s="58"/>
      <c r="V15" s="58"/>
    </row>
    <row r="16" spans="1:22" x14ac:dyDescent="0.3">
      <c r="A16" s="144" t="s">
        <v>310</v>
      </c>
      <c r="B16" s="52">
        <v>2178</v>
      </c>
      <c r="C16" s="52">
        <v>83</v>
      </c>
      <c r="D16" s="131">
        <f>B16+C16</f>
        <v>2261</v>
      </c>
      <c r="E16" s="56">
        <f t="shared" si="0"/>
        <v>0.96329057938965057</v>
      </c>
      <c r="K16" s="52" t="str">
        <f t="shared" si="1"/>
        <v>nc</v>
      </c>
      <c r="R16" s="54" t="s">
        <v>147</v>
      </c>
      <c r="S16" s="58">
        <v>228</v>
      </c>
      <c r="T16" s="148">
        <v>60</v>
      </c>
      <c r="U16" s="58"/>
      <c r="V16" s="58"/>
    </row>
    <row r="17" spans="1:22" x14ac:dyDescent="0.3">
      <c r="A17" s="91" t="s">
        <v>282</v>
      </c>
      <c r="B17" s="52">
        <v>2079</v>
      </c>
      <c r="C17" s="52">
        <v>132</v>
      </c>
      <c r="D17" s="131">
        <v>2211</v>
      </c>
      <c r="E17" s="56">
        <f t="shared" si="0"/>
        <v>0.94029850746268662</v>
      </c>
      <c r="K17" s="52" t="str">
        <f t="shared" si="1"/>
        <v>NC</v>
      </c>
      <c r="R17" s="54" t="s">
        <v>182</v>
      </c>
      <c r="S17" s="58">
        <v>287</v>
      </c>
      <c r="T17" s="148">
        <v>112</v>
      </c>
      <c r="U17" s="58"/>
      <c r="V17" s="58"/>
    </row>
    <row r="18" spans="1:22" x14ac:dyDescent="0.3">
      <c r="A18" s="144" t="s">
        <v>306</v>
      </c>
      <c r="B18" s="52">
        <v>1882</v>
      </c>
      <c r="C18" s="52">
        <v>128</v>
      </c>
      <c r="D18" s="131">
        <f>B18+C18</f>
        <v>2010</v>
      </c>
      <c r="E18" s="56">
        <f t="shared" si="0"/>
        <v>0.93631840796019905</v>
      </c>
      <c r="K18" s="52">
        <f t="shared" si="1"/>
        <v>86</v>
      </c>
      <c r="R18" s="57" t="s">
        <v>138</v>
      </c>
      <c r="S18" s="58">
        <v>305</v>
      </c>
      <c r="T18" s="148" t="s">
        <v>148</v>
      </c>
      <c r="U18" s="58"/>
      <c r="V18" s="58"/>
    </row>
    <row r="19" spans="1:22" x14ac:dyDescent="0.3">
      <c r="A19" s="54" t="s">
        <v>139</v>
      </c>
      <c r="B19" s="52">
        <v>1744</v>
      </c>
      <c r="C19" s="52">
        <v>218</v>
      </c>
      <c r="D19" s="131">
        <v>1962</v>
      </c>
      <c r="E19" s="56">
        <f t="shared" si="0"/>
        <v>0.88888888888888884</v>
      </c>
      <c r="K19" s="52">
        <f t="shared" si="1"/>
        <v>90</v>
      </c>
      <c r="R19" s="91" t="s">
        <v>47</v>
      </c>
      <c r="S19" s="58">
        <v>322</v>
      </c>
      <c r="T19" s="148">
        <v>135</v>
      </c>
      <c r="U19" s="58"/>
      <c r="V19" s="58"/>
    </row>
    <row r="20" spans="1:22" x14ac:dyDescent="0.3">
      <c r="A20" s="54" t="s">
        <v>49</v>
      </c>
      <c r="B20" s="52">
        <v>1852</v>
      </c>
      <c r="C20" s="52">
        <v>108</v>
      </c>
      <c r="D20" s="131">
        <v>1960</v>
      </c>
      <c r="E20" s="56">
        <f t="shared" si="0"/>
        <v>0.94489795918367347</v>
      </c>
      <c r="K20" s="52" t="str">
        <f t="shared" si="1"/>
        <v>nc</v>
      </c>
      <c r="R20" s="91" t="s">
        <v>181</v>
      </c>
      <c r="S20" s="58">
        <v>355</v>
      </c>
      <c r="T20" s="148" t="s">
        <v>148</v>
      </c>
      <c r="U20" s="58"/>
      <c r="V20" s="58"/>
    </row>
    <row r="21" spans="1:22" x14ac:dyDescent="0.3">
      <c r="A21" s="54" t="s">
        <v>176</v>
      </c>
      <c r="B21" s="52">
        <v>1843</v>
      </c>
      <c r="C21" s="52">
        <v>95</v>
      </c>
      <c r="D21" s="131">
        <f>B21+C21</f>
        <v>1938</v>
      </c>
      <c r="E21" s="56">
        <f t="shared" si="0"/>
        <v>0.9509803921568627</v>
      </c>
      <c r="K21" s="52">
        <f t="shared" si="1"/>
        <v>79</v>
      </c>
      <c r="R21" s="57" t="s">
        <v>307</v>
      </c>
      <c r="S21" s="58">
        <v>387</v>
      </c>
      <c r="T21" s="148">
        <v>59</v>
      </c>
      <c r="U21" s="58"/>
      <c r="V21" s="58"/>
    </row>
    <row r="22" spans="1:22" x14ac:dyDescent="0.3">
      <c r="A22" s="91" t="s">
        <v>260</v>
      </c>
      <c r="B22" s="52">
        <v>1731</v>
      </c>
      <c r="C22" s="52">
        <v>159</v>
      </c>
      <c r="D22" s="131">
        <f>B22+C22</f>
        <v>1890</v>
      </c>
      <c r="E22" s="56">
        <f t="shared" si="0"/>
        <v>0.91587301587301584</v>
      </c>
      <c r="K22" s="52">
        <f t="shared" si="1"/>
        <v>58</v>
      </c>
      <c r="R22" s="57" t="s">
        <v>308</v>
      </c>
      <c r="S22" s="58">
        <v>406</v>
      </c>
      <c r="T22" s="148">
        <v>40</v>
      </c>
      <c r="U22" s="127"/>
      <c r="V22" s="99"/>
    </row>
    <row r="23" spans="1:22" x14ac:dyDescent="0.3">
      <c r="A23" s="54" t="s">
        <v>137</v>
      </c>
      <c r="B23" s="52">
        <v>1768</v>
      </c>
      <c r="C23" s="52">
        <v>97</v>
      </c>
      <c r="D23" s="131">
        <v>1865</v>
      </c>
      <c r="E23" s="56">
        <f t="shared" si="0"/>
        <v>0.9479892761394102</v>
      </c>
      <c r="K23" s="52">
        <f t="shared" si="1"/>
        <v>185</v>
      </c>
      <c r="R23" s="54" t="s">
        <v>45</v>
      </c>
      <c r="S23" s="58">
        <v>540</v>
      </c>
      <c r="T23" s="148">
        <v>92</v>
      </c>
      <c r="U23" s="58"/>
      <c r="V23" s="58"/>
    </row>
    <row r="24" spans="1:22" x14ac:dyDescent="0.3">
      <c r="A24" s="54" t="s">
        <v>161</v>
      </c>
      <c r="B24" s="52">
        <v>1759</v>
      </c>
      <c r="C24" s="52">
        <v>91</v>
      </c>
      <c r="D24" s="131">
        <f>B24+C24</f>
        <v>1850</v>
      </c>
      <c r="E24" s="56">
        <f t="shared" si="0"/>
        <v>0.95081081081081076</v>
      </c>
      <c r="K24" s="52">
        <f t="shared" si="1"/>
        <v>70</v>
      </c>
      <c r="R24" s="144" t="s">
        <v>300</v>
      </c>
      <c r="S24" s="58">
        <v>558</v>
      </c>
      <c r="T24" s="148" t="s">
        <v>25</v>
      </c>
      <c r="U24" s="58"/>
      <c r="V24" s="58"/>
    </row>
    <row r="25" spans="1:22" x14ac:dyDescent="0.3">
      <c r="A25" s="91" t="s">
        <v>266</v>
      </c>
      <c r="B25" s="52">
        <v>1682</v>
      </c>
      <c r="C25" s="101" t="s">
        <v>25</v>
      </c>
      <c r="D25" s="131">
        <v>1682</v>
      </c>
      <c r="E25" s="56">
        <f t="shared" si="0"/>
        <v>1</v>
      </c>
      <c r="K25" s="52">
        <f t="shared" si="1"/>
        <v>90</v>
      </c>
      <c r="R25" s="57" t="s">
        <v>185</v>
      </c>
      <c r="S25" s="58">
        <v>636</v>
      </c>
      <c r="T25" s="148">
        <v>75</v>
      </c>
      <c r="U25" s="58"/>
      <c r="V25" s="58"/>
    </row>
    <row r="26" spans="1:22" x14ac:dyDescent="0.3">
      <c r="A26" s="91" t="s">
        <v>291</v>
      </c>
      <c r="B26" s="52">
        <v>1405</v>
      </c>
      <c r="C26" s="52">
        <v>197</v>
      </c>
      <c r="D26" s="131">
        <f>B26+C26</f>
        <v>1602</v>
      </c>
      <c r="E26" s="56">
        <f t="shared" si="0"/>
        <v>0.87702871410736583</v>
      </c>
      <c r="K26" s="52">
        <f t="shared" si="1"/>
        <v>138</v>
      </c>
      <c r="R26" s="57" t="s">
        <v>160</v>
      </c>
      <c r="S26" s="58">
        <v>670</v>
      </c>
      <c r="T26" s="148">
        <v>35</v>
      </c>
      <c r="U26" s="58"/>
      <c r="V26" s="99"/>
    </row>
    <row r="27" spans="1:22" x14ac:dyDescent="0.3">
      <c r="A27" s="54" t="s">
        <v>144</v>
      </c>
      <c r="B27" s="52">
        <v>1528</v>
      </c>
      <c r="C27" s="52">
        <v>57</v>
      </c>
      <c r="D27" s="131">
        <v>1585</v>
      </c>
      <c r="E27" s="56">
        <f t="shared" si="0"/>
        <v>0.96403785488958993</v>
      </c>
      <c r="K27" s="52">
        <f t="shared" si="1"/>
        <v>104</v>
      </c>
      <c r="R27" s="57" t="s">
        <v>162</v>
      </c>
      <c r="S27" s="58">
        <v>834</v>
      </c>
      <c r="T27" s="148">
        <v>105</v>
      </c>
      <c r="U27" s="58"/>
      <c r="V27" s="58"/>
    </row>
    <row r="28" spans="1:22" x14ac:dyDescent="0.3">
      <c r="A28" s="54" t="s">
        <v>190</v>
      </c>
      <c r="B28" s="52">
        <v>1463</v>
      </c>
      <c r="C28" s="52">
        <v>101</v>
      </c>
      <c r="D28" s="131">
        <f>B28+C28</f>
        <v>1564</v>
      </c>
      <c r="E28" s="56">
        <f t="shared" si="0"/>
        <v>0.93542199488491051</v>
      </c>
      <c r="K28" s="52" t="str">
        <f t="shared" si="1"/>
        <v>nc</v>
      </c>
      <c r="R28" s="91" t="s">
        <v>305</v>
      </c>
      <c r="S28" s="58">
        <v>834</v>
      </c>
      <c r="T28" s="148">
        <v>180</v>
      </c>
      <c r="U28" s="58"/>
      <c r="V28" s="58"/>
    </row>
    <row r="29" spans="1:22" x14ac:dyDescent="0.3">
      <c r="A29" s="54" t="s">
        <v>219</v>
      </c>
      <c r="B29" s="52">
        <v>1285</v>
      </c>
      <c r="C29" s="52">
        <v>200</v>
      </c>
      <c r="D29" s="131">
        <f>B29+C29</f>
        <v>1485</v>
      </c>
      <c r="E29" s="56">
        <f t="shared" si="0"/>
        <v>0.86531986531986527</v>
      </c>
      <c r="K29" s="52">
        <f t="shared" si="1"/>
        <v>90</v>
      </c>
      <c r="R29" s="57" t="s">
        <v>267</v>
      </c>
      <c r="S29" s="58">
        <v>837</v>
      </c>
      <c r="T29" s="148">
        <v>97</v>
      </c>
      <c r="U29" s="58"/>
      <c r="V29" s="58"/>
    </row>
    <row r="30" spans="1:22" x14ac:dyDescent="0.3">
      <c r="A30" s="54" t="s">
        <v>142</v>
      </c>
      <c r="B30" s="52">
        <v>1145</v>
      </c>
      <c r="C30" s="52">
        <v>69</v>
      </c>
      <c r="D30" s="131">
        <v>1214</v>
      </c>
      <c r="E30" s="56">
        <f t="shared" si="0"/>
        <v>0.94316309719934099</v>
      </c>
      <c r="K30" s="52">
        <f t="shared" si="1"/>
        <v>70</v>
      </c>
      <c r="R30" s="57" t="s">
        <v>237</v>
      </c>
      <c r="S30" s="58">
        <v>908</v>
      </c>
      <c r="T30" s="148">
        <v>112</v>
      </c>
      <c r="U30" s="58"/>
      <c r="V30" s="58"/>
    </row>
    <row r="31" spans="1:22" x14ac:dyDescent="0.3">
      <c r="A31" s="54" t="s">
        <v>233</v>
      </c>
      <c r="B31" s="52">
        <v>1088</v>
      </c>
      <c r="C31" s="52">
        <v>45</v>
      </c>
      <c r="D31" s="131">
        <f>B31+C31</f>
        <v>1133</v>
      </c>
      <c r="E31" s="56">
        <f t="shared" si="0"/>
        <v>0.96028243601059138</v>
      </c>
      <c r="K31" s="52">
        <f t="shared" si="1"/>
        <v>70</v>
      </c>
      <c r="R31" s="57" t="s">
        <v>146</v>
      </c>
      <c r="S31" s="58">
        <v>932</v>
      </c>
      <c r="T31" s="148">
        <v>91</v>
      </c>
      <c r="U31" s="58"/>
      <c r="V31" s="58"/>
    </row>
    <row r="32" spans="1:22" x14ac:dyDescent="0.3">
      <c r="A32" s="54" t="s">
        <v>146</v>
      </c>
      <c r="B32" s="52">
        <v>802</v>
      </c>
      <c r="C32" s="52">
        <v>130</v>
      </c>
      <c r="D32" s="131">
        <v>932</v>
      </c>
      <c r="E32" s="56">
        <f t="shared" si="0"/>
        <v>0.86051502145922742</v>
      </c>
      <c r="K32" s="52">
        <f t="shared" si="1"/>
        <v>91</v>
      </c>
      <c r="R32" s="57" t="s">
        <v>233</v>
      </c>
      <c r="S32" s="58">
        <v>1133</v>
      </c>
      <c r="T32" s="148">
        <v>70</v>
      </c>
      <c r="U32" s="58"/>
      <c r="V32" s="58"/>
    </row>
    <row r="33" spans="1:22" x14ac:dyDescent="0.3">
      <c r="A33" s="54" t="s">
        <v>237</v>
      </c>
      <c r="B33" s="52">
        <v>872</v>
      </c>
      <c r="C33" s="52">
        <v>36</v>
      </c>
      <c r="D33" s="131">
        <f>B33+C33</f>
        <v>908</v>
      </c>
      <c r="E33" s="56">
        <f t="shared" si="0"/>
        <v>0.96035242290748901</v>
      </c>
      <c r="K33" s="52">
        <f t="shared" si="1"/>
        <v>112</v>
      </c>
      <c r="R33" s="57" t="s">
        <v>142</v>
      </c>
      <c r="S33" s="58">
        <v>1214</v>
      </c>
      <c r="T33" s="148">
        <v>70</v>
      </c>
      <c r="U33" s="58"/>
      <c r="V33" s="58"/>
    </row>
    <row r="34" spans="1:22" x14ac:dyDescent="0.3">
      <c r="A34" s="91" t="s">
        <v>267</v>
      </c>
      <c r="B34" s="52">
        <v>804</v>
      </c>
      <c r="C34" s="52">
        <v>33</v>
      </c>
      <c r="D34" s="131">
        <f>B34+C34</f>
        <v>837</v>
      </c>
      <c r="E34" s="56">
        <f t="shared" si="0"/>
        <v>0.96057347670250892</v>
      </c>
      <c r="K34" s="52">
        <f t="shared" si="1"/>
        <v>97</v>
      </c>
      <c r="R34" s="57" t="s">
        <v>219</v>
      </c>
      <c r="S34" s="58">
        <v>1485</v>
      </c>
      <c r="T34" s="148">
        <v>90</v>
      </c>
      <c r="U34" s="58"/>
      <c r="V34" s="99"/>
    </row>
    <row r="35" spans="1:22" x14ac:dyDescent="0.3">
      <c r="A35" s="54" t="s">
        <v>162</v>
      </c>
      <c r="B35" s="52">
        <v>799</v>
      </c>
      <c r="C35" s="52">
        <v>35</v>
      </c>
      <c r="D35" s="131">
        <f>B35+C35</f>
        <v>834</v>
      </c>
      <c r="E35" s="56">
        <f t="shared" si="0"/>
        <v>0.95803357314148685</v>
      </c>
      <c r="K35" s="52">
        <f t="shared" si="1"/>
        <v>105</v>
      </c>
      <c r="R35" s="57" t="s">
        <v>190</v>
      </c>
      <c r="S35" s="58">
        <v>1564</v>
      </c>
      <c r="T35" s="148" t="s">
        <v>148</v>
      </c>
      <c r="U35" s="58"/>
      <c r="V35" s="99"/>
    </row>
    <row r="36" spans="1:22" x14ac:dyDescent="0.3">
      <c r="A36" s="144" t="s">
        <v>305</v>
      </c>
      <c r="B36" s="52">
        <v>814</v>
      </c>
      <c r="C36" s="52">
        <v>20</v>
      </c>
      <c r="D36" s="131">
        <f>B36+C36</f>
        <v>834</v>
      </c>
      <c r="E36" s="56">
        <f t="shared" si="0"/>
        <v>0.97601918465227822</v>
      </c>
      <c r="K36" s="52">
        <f t="shared" si="1"/>
        <v>180</v>
      </c>
      <c r="R36" s="54" t="s">
        <v>144</v>
      </c>
      <c r="S36" s="58">
        <v>1585</v>
      </c>
      <c r="T36" s="148">
        <v>104</v>
      </c>
      <c r="U36" s="58"/>
      <c r="V36" s="58"/>
    </row>
    <row r="37" spans="1:22" x14ac:dyDescent="0.3">
      <c r="A37" s="54" t="s">
        <v>160</v>
      </c>
      <c r="B37" s="52">
        <v>670</v>
      </c>
      <c r="C37" s="52" t="s">
        <v>148</v>
      </c>
      <c r="D37" s="131">
        <v>670</v>
      </c>
      <c r="E37" s="56">
        <f t="shared" si="0"/>
        <v>1</v>
      </c>
      <c r="K37" s="52">
        <f t="shared" si="1"/>
        <v>35</v>
      </c>
      <c r="R37" s="57" t="s">
        <v>291</v>
      </c>
      <c r="S37" s="58">
        <v>1602</v>
      </c>
      <c r="T37" s="148">
        <v>138</v>
      </c>
      <c r="U37" s="58"/>
      <c r="V37" s="58"/>
    </row>
    <row r="38" spans="1:22" x14ac:dyDescent="0.3">
      <c r="A38" s="54" t="s">
        <v>185</v>
      </c>
      <c r="B38" s="52">
        <v>628</v>
      </c>
      <c r="C38" s="52">
        <v>8</v>
      </c>
      <c r="D38" s="131">
        <f>B38+C38</f>
        <v>636</v>
      </c>
      <c r="E38" s="56">
        <f t="shared" si="0"/>
        <v>0.98742138364779874</v>
      </c>
      <c r="K38" s="52">
        <f t="shared" si="1"/>
        <v>75</v>
      </c>
      <c r="R38" s="91" t="s">
        <v>266</v>
      </c>
      <c r="S38" s="58">
        <v>1682</v>
      </c>
      <c r="T38" s="148">
        <v>90</v>
      </c>
      <c r="U38" s="58"/>
      <c r="V38" s="58"/>
    </row>
    <row r="39" spans="1:22" x14ac:dyDescent="0.3">
      <c r="A39" s="128" t="s">
        <v>300</v>
      </c>
      <c r="B39" s="52">
        <v>27</v>
      </c>
      <c r="C39" s="52">
        <v>531</v>
      </c>
      <c r="D39" s="131">
        <f>B39+C39</f>
        <v>558</v>
      </c>
      <c r="E39" s="56">
        <f t="shared" si="0"/>
        <v>4.8387096774193547E-2</v>
      </c>
      <c r="K39" s="52" t="str">
        <f t="shared" si="1"/>
        <v>NC</v>
      </c>
      <c r="R39" s="54" t="s">
        <v>161</v>
      </c>
      <c r="S39" s="58">
        <v>1850</v>
      </c>
      <c r="T39" s="148">
        <v>70</v>
      </c>
      <c r="U39" s="58"/>
      <c r="V39" s="58"/>
    </row>
    <row r="40" spans="1:22" x14ac:dyDescent="0.3">
      <c r="A40" s="54" t="s">
        <v>45</v>
      </c>
      <c r="B40" s="52">
        <v>378</v>
      </c>
      <c r="C40" s="52">
        <v>162</v>
      </c>
      <c r="D40" s="131">
        <v>540</v>
      </c>
      <c r="E40" s="56">
        <f t="shared" si="0"/>
        <v>0.7</v>
      </c>
      <c r="K40" s="52">
        <f t="shared" si="1"/>
        <v>92</v>
      </c>
      <c r="R40" s="91" t="s">
        <v>137</v>
      </c>
      <c r="S40" s="58">
        <v>1865</v>
      </c>
      <c r="T40" s="148">
        <v>185</v>
      </c>
      <c r="U40" s="58"/>
      <c r="V40" s="58"/>
    </row>
    <row r="41" spans="1:22" x14ac:dyDescent="0.3">
      <c r="A41" s="144" t="s">
        <v>308</v>
      </c>
      <c r="B41" s="52">
        <v>388</v>
      </c>
      <c r="C41" s="52">
        <v>18</v>
      </c>
      <c r="D41" s="131">
        <f>B41+C41</f>
        <v>406</v>
      </c>
      <c r="E41" s="56">
        <f t="shared" si="0"/>
        <v>0.95566502463054193</v>
      </c>
      <c r="K41" s="52">
        <f t="shared" si="1"/>
        <v>40</v>
      </c>
      <c r="R41" s="57" t="s">
        <v>260</v>
      </c>
      <c r="S41" s="58">
        <v>1890</v>
      </c>
      <c r="T41" s="148">
        <v>58</v>
      </c>
      <c r="U41" s="58"/>
      <c r="V41" s="58"/>
    </row>
    <row r="42" spans="1:22" x14ac:dyDescent="0.3">
      <c r="A42" s="144" t="s">
        <v>307</v>
      </c>
      <c r="B42" s="52">
        <v>370</v>
      </c>
      <c r="C42" s="52">
        <v>17</v>
      </c>
      <c r="D42" s="131">
        <f>B42+C42</f>
        <v>387</v>
      </c>
      <c r="E42" s="56">
        <f t="shared" si="0"/>
        <v>0.95607235142118863</v>
      </c>
      <c r="K42" s="52">
        <f t="shared" si="1"/>
        <v>59</v>
      </c>
      <c r="R42" s="128" t="s">
        <v>176</v>
      </c>
      <c r="S42" s="58">
        <v>1938</v>
      </c>
      <c r="T42" s="148">
        <v>79</v>
      </c>
      <c r="U42" s="58"/>
      <c r="V42" s="99"/>
    </row>
    <row r="43" spans="1:22" x14ac:dyDescent="0.3">
      <c r="A43" s="54" t="s">
        <v>181</v>
      </c>
      <c r="B43" s="52">
        <v>343</v>
      </c>
      <c r="C43" s="52">
        <v>12</v>
      </c>
      <c r="D43" s="131">
        <f>B43+C43</f>
        <v>355</v>
      </c>
      <c r="E43" s="56">
        <f t="shared" si="0"/>
        <v>0.96619718309859159</v>
      </c>
      <c r="K43" s="52" t="str">
        <f t="shared" si="1"/>
        <v>nc</v>
      </c>
      <c r="R43" s="144" t="s">
        <v>49</v>
      </c>
      <c r="S43" s="58">
        <v>1960</v>
      </c>
      <c r="T43" s="148" t="s">
        <v>148</v>
      </c>
      <c r="U43" s="58"/>
      <c r="V43" s="58"/>
    </row>
    <row r="44" spans="1:22" x14ac:dyDescent="0.3">
      <c r="A44" s="54" t="s">
        <v>47</v>
      </c>
      <c r="B44" s="52">
        <v>299</v>
      </c>
      <c r="C44" s="52">
        <v>23</v>
      </c>
      <c r="D44" s="131">
        <v>322</v>
      </c>
      <c r="E44" s="56">
        <f t="shared" si="0"/>
        <v>0.9285714285714286</v>
      </c>
      <c r="K44" s="52">
        <f t="shared" si="1"/>
        <v>135</v>
      </c>
      <c r="R44" s="54" t="s">
        <v>139</v>
      </c>
      <c r="S44" s="58">
        <v>1962</v>
      </c>
      <c r="T44" s="148">
        <v>90</v>
      </c>
      <c r="U44" s="58"/>
      <c r="V44" s="58"/>
    </row>
    <row r="45" spans="1:22" x14ac:dyDescent="0.3">
      <c r="A45" s="54" t="s">
        <v>138</v>
      </c>
      <c r="B45" s="52">
        <v>296</v>
      </c>
      <c r="C45" s="52">
        <v>9</v>
      </c>
      <c r="D45" s="131">
        <v>305</v>
      </c>
      <c r="E45" s="56">
        <f t="shared" si="0"/>
        <v>0.97049180327868856</v>
      </c>
      <c r="K45" s="52" t="str">
        <f t="shared" si="1"/>
        <v>nc</v>
      </c>
      <c r="R45" s="54" t="s">
        <v>306</v>
      </c>
      <c r="S45" s="58">
        <v>2010</v>
      </c>
      <c r="T45" s="148">
        <v>86</v>
      </c>
      <c r="U45" s="58"/>
      <c r="V45" s="58"/>
    </row>
    <row r="46" spans="1:22" x14ac:dyDescent="0.3">
      <c r="A46" s="54" t="s">
        <v>182</v>
      </c>
      <c r="B46" s="52">
        <v>275</v>
      </c>
      <c r="C46" s="52">
        <v>12</v>
      </c>
      <c r="D46" s="131">
        <f>B46+C46</f>
        <v>287</v>
      </c>
      <c r="E46" s="56">
        <f t="shared" si="0"/>
        <v>0.95818815331010454</v>
      </c>
      <c r="K46" s="52">
        <f t="shared" si="1"/>
        <v>112</v>
      </c>
      <c r="R46" s="91" t="s">
        <v>282</v>
      </c>
      <c r="S46" s="58">
        <v>2211</v>
      </c>
      <c r="T46" s="148" t="s">
        <v>25</v>
      </c>
      <c r="U46" s="58"/>
      <c r="V46" s="99"/>
    </row>
    <row r="47" spans="1:22" x14ac:dyDescent="0.3">
      <c r="A47" s="54" t="s">
        <v>147</v>
      </c>
      <c r="B47" s="52">
        <v>217</v>
      </c>
      <c r="C47" s="52">
        <v>11</v>
      </c>
      <c r="D47" s="131">
        <v>228</v>
      </c>
      <c r="E47" s="56">
        <f t="shared" si="0"/>
        <v>0.95175438596491224</v>
      </c>
      <c r="K47" s="52">
        <f t="shared" si="1"/>
        <v>60</v>
      </c>
      <c r="R47" s="57" t="s">
        <v>310</v>
      </c>
      <c r="S47" s="58">
        <v>2261</v>
      </c>
      <c r="T47" s="148" t="s">
        <v>148</v>
      </c>
      <c r="U47" s="58"/>
      <c r="V47" s="99"/>
    </row>
    <row r="48" spans="1:22" x14ac:dyDescent="0.3">
      <c r="A48" s="54" t="s">
        <v>192</v>
      </c>
      <c r="B48" s="52">
        <v>227</v>
      </c>
      <c r="C48" s="52" t="s">
        <v>148</v>
      </c>
      <c r="D48" s="131">
        <v>227</v>
      </c>
      <c r="E48" s="56">
        <f t="shared" si="0"/>
        <v>1</v>
      </c>
      <c r="K48" s="52">
        <f t="shared" si="1"/>
        <v>35</v>
      </c>
      <c r="R48" s="129" t="s">
        <v>143</v>
      </c>
      <c r="S48" s="58">
        <v>2473</v>
      </c>
      <c r="T48" s="148" t="s">
        <v>148</v>
      </c>
      <c r="U48" s="58"/>
      <c r="V48" s="58"/>
    </row>
    <row r="49" spans="1:22" x14ac:dyDescent="0.3">
      <c r="A49" s="54" t="s">
        <v>48</v>
      </c>
      <c r="B49" s="52">
        <v>221</v>
      </c>
      <c r="C49" s="52" t="s">
        <v>148</v>
      </c>
      <c r="D49" s="131">
        <v>221</v>
      </c>
      <c r="E49" s="56">
        <f t="shared" si="0"/>
        <v>1</v>
      </c>
      <c r="K49" s="52">
        <f t="shared" si="1"/>
        <v>45</v>
      </c>
      <c r="R49" s="54" t="s">
        <v>309</v>
      </c>
      <c r="S49" s="58">
        <v>2486</v>
      </c>
      <c r="T49" s="148" t="s">
        <v>148</v>
      </c>
      <c r="U49" s="58"/>
      <c r="V49" s="58"/>
    </row>
    <row r="50" spans="1:22" x14ac:dyDescent="0.3">
      <c r="A50" s="54" t="s">
        <v>140</v>
      </c>
      <c r="B50" s="52">
        <v>158</v>
      </c>
      <c r="C50" s="52" t="s">
        <v>148</v>
      </c>
      <c r="D50" s="131">
        <v>158</v>
      </c>
      <c r="E50" s="56">
        <f t="shared" si="0"/>
        <v>1</v>
      </c>
      <c r="K50" s="52">
        <f t="shared" si="1"/>
        <v>15</v>
      </c>
      <c r="R50" s="57" t="s">
        <v>243</v>
      </c>
      <c r="S50" s="58">
        <v>3294</v>
      </c>
      <c r="T50" s="148">
        <v>180</v>
      </c>
      <c r="U50" s="110"/>
      <c r="V50" s="110"/>
    </row>
    <row r="51" spans="1:22" x14ac:dyDescent="0.3">
      <c r="A51" s="54" t="s">
        <v>141</v>
      </c>
      <c r="B51" s="52">
        <v>95</v>
      </c>
      <c r="C51" s="52">
        <v>7</v>
      </c>
      <c r="D51" s="131">
        <v>102</v>
      </c>
      <c r="E51" s="56">
        <f t="shared" si="0"/>
        <v>0.93137254901960786</v>
      </c>
      <c r="K51" s="52">
        <f t="shared" si="1"/>
        <v>90</v>
      </c>
      <c r="R51" s="54" t="s">
        <v>301</v>
      </c>
      <c r="S51" s="58">
        <v>3339</v>
      </c>
      <c r="T51" s="148">
        <v>49</v>
      </c>
      <c r="U51" s="110"/>
      <c r="V51" s="110"/>
    </row>
    <row r="52" spans="1:22" x14ac:dyDescent="0.3">
      <c r="A52" s="54" t="s">
        <v>46</v>
      </c>
      <c r="B52" s="52">
        <v>49</v>
      </c>
      <c r="C52" s="52">
        <v>46</v>
      </c>
      <c r="D52" s="131">
        <v>95</v>
      </c>
      <c r="E52" s="56">
        <f t="shared" si="0"/>
        <v>0.51578947368421058</v>
      </c>
      <c r="K52" s="52" t="str">
        <f t="shared" si="1"/>
        <v>nc</v>
      </c>
      <c r="R52" s="91" t="s">
        <v>239</v>
      </c>
      <c r="S52" s="58">
        <v>3888</v>
      </c>
      <c r="T52" s="148" t="s">
        <v>148</v>
      </c>
      <c r="U52" s="110"/>
      <c r="V52" s="110"/>
    </row>
    <row r="53" spans="1:22" x14ac:dyDescent="0.3">
      <c r="A53" s="54" t="s">
        <v>136</v>
      </c>
      <c r="B53" s="52">
        <v>67</v>
      </c>
      <c r="C53" s="52" t="s">
        <v>148</v>
      </c>
      <c r="D53" s="131">
        <v>67</v>
      </c>
      <c r="E53" s="56">
        <f t="shared" si="0"/>
        <v>1</v>
      </c>
      <c r="K53" s="52">
        <f t="shared" si="1"/>
        <v>30</v>
      </c>
      <c r="R53" s="91" t="s">
        <v>254</v>
      </c>
      <c r="S53" s="58">
        <v>4754</v>
      </c>
      <c r="T53" s="148">
        <v>136</v>
      </c>
      <c r="U53" s="110"/>
      <c r="V53" s="110"/>
    </row>
    <row r="54" spans="1:22" s="142" customFormat="1" x14ac:dyDescent="0.3">
      <c r="A54" s="54" t="s">
        <v>231</v>
      </c>
      <c r="B54" s="52">
        <v>44</v>
      </c>
      <c r="C54" s="52">
        <v>6</v>
      </c>
      <c r="D54" s="146">
        <f>B54+C54</f>
        <v>50</v>
      </c>
      <c r="E54" s="56">
        <f t="shared" si="0"/>
        <v>0.88</v>
      </c>
      <c r="K54" s="52">
        <f t="shared" si="1"/>
        <v>41</v>
      </c>
      <c r="R54" s="57" t="s">
        <v>186</v>
      </c>
      <c r="S54" s="58">
        <v>4868</v>
      </c>
      <c r="T54" s="148">
        <v>181</v>
      </c>
      <c r="U54" s="110"/>
      <c r="V54" s="110"/>
    </row>
    <row r="55" spans="1:22" s="142" customFormat="1" x14ac:dyDescent="0.3">
      <c r="A55" s="54" t="s">
        <v>223</v>
      </c>
      <c r="B55" s="52">
        <v>28</v>
      </c>
      <c r="C55" s="52">
        <v>2</v>
      </c>
      <c r="D55" s="146">
        <f>B55+C55</f>
        <v>30</v>
      </c>
      <c r="E55" s="56">
        <f t="shared" si="0"/>
        <v>0.93333333333333335</v>
      </c>
      <c r="K55" s="52">
        <f t="shared" si="1"/>
        <v>75</v>
      </c>
      <c r="R55" s="91" t="s">
        <v>145</v>
      </c>
      <c r="S55" s="58">
        <v>5049</v>
      </c>
      <c r="T55" s="148" t="s">
        <v>148</v>
      </c>
      <c r="U55" s="110"/>
      <c r="V55" s="110"/>
    </row>
    <row r="56" spans="1:22" x14ac:dyDescent="0.3">
      <c r="A56" s="102"/>
      <c r="B56" s="133">
        <f>SUM(B8:B55)</f>
        <v>64135</v>
      </c>
      <c r="C56" s="133">
        <f>SUM(C8:C55)</f>
        <v>4217</v>
      </c>
      <c r="D56" s="133">
        <f>SUM(D8:D49)</f>
        <v>67850</v>
      </c>
      <c r="E56" s="104"/>
    </row>
    <row r="57" spans="1:22" x14ac:dyDescent="0.3">
      <c r="A57" s="102"/>
      <c r="B57" s="103"/>
      <c r="C57" s="103"/>
      <c r="D57" s="103"/>
      <c r="E57" s="104"/>
    </row>
    <row r="58" spans="1:22" x14ac:dyDescent="0.3">
      <c r="A58" s="102"/>
      <c r="B58" s="103"/>
      <c r="C58" s="103"/>
      <c r="D58" s="103"/>
      <c r="E58" s="104"/>
    </row>
    <row r="59" spans="1:22" x14ac:dyDescent="0.3">
      <c r="A59" s="102"/>
      <c r="B59" s="103"/>
      <c r="C59" s="103"/>
      <c r="D59" s="103"/>
      <c r="E59" s="104"/>
    </row>
    <row r="60" spans="1:22" ht="32.25" customHeight="1" x14ac:dyDescent="0.3">
      <c r="C60" s="149" t="s">
        <v>156</v>
      </c>
      <c r="D60" s="150"/>
      <c r="E60" s="151"/>
    </row>
    <row r="61" spans="1:22" ht="57.6" x14ac:dyDescent="0.3">
      <c r="A61" s="52"/>
      <c r="B61" s="53" t="s">
        <v>157</v>
      </c>
      <c r="C61" s="139" t="s">
        <v>303</v>
      </c>
      <c r="D61" s="53" t="s">
        <v>154</v>
      </c>
      <c r="E61" s="53" t="s">
        <v>155</v>
      </c>
      <c r="R61" s="52"/>
      <c r="S61" s="53" t="s">
        <v>157</v>
      </c>
      <c r="T61" s="130" t="s">
        <v>303</v>
      </c>
    </row>
    <row r="62" spans="1:22" s="59" customFormat="1" ht="16.5" customHeight="1" x14ac:dyDescent="0.3">
      <c r="A62" s="57" t="s">
        <v>140</v>
      </c>
      <c r="B62" s="58">
        <f>VLOOKUP(A62,$A$8:$D$55,4,FALSE)</f>
        <v>158</v>
      </c>
      <c r="C62" s="140">
        <v>15</v>
      </c>
      <c r="D62" s="58">
        <v>1</v>
      </c>
      <c r="E62" s="137">
        <v>30</v>
      </c>
      <c r="R62" s="57" t="s">
        <v>137</v>
      </c>
      <c r="S62" s="58">
        <f>VLOOKUP(R62,$A$8:$D$49,4,FALSE)</f>
        <v>1865</v>
      </c>
      <c r="T62" s="136">
        <v>185</v>
      </c>
    </row>
    <row r="63" spans="1:22" s="59" customFormat="1" ht="16.5" customHeight="1" x14ac:dyDescent="0.3">
      <c r="A63" s="57" t="s">
        <v>136</v>
      </c>
      <c r="B63" s="58">
        <f t="shared" ref="B63:B109" si="2">VLOOKUP(A63,$A$8:$D$55,4,FALSE)</f>
        <v>67</v>
      </c>
      <c r="C63" s="140">
        <v>30</v>
      </c>
      <c r="D63" s="58">
        <v>10</v>
      </c>
      <c r="E63" s="141">
        <v>300</v>
      </c>
      <c r="R63" s="54" t="s">
        <v>186</v>
      </c>
      <c r="S63" s="58">
        <f>VLOOKUP(R63,$A$8:$D$49,4,FALSE)</f>
        <v>4868</v>
      </c>
      <c r="T63" s="136">
        <v>181</v>
      </c>
    </row>
    <row r="64" spans="1:22" s="59" customFormat="1" ht="16.5" customHeight="1" x14ac:dyDescent="0.3">
      <c r="A64" s="54" t="s">
        <v>192</v>
      </c>
      <c r="B64" s="58">
        <f t="shared" si="2"/>
        <v>227</v>
      </c>
      <c r="C64" s="140">
        <v>35</v>
      </c>
      <c r="D64" s="58">
        <v>30</v>
      </c>
      <c r="E64" s="137">
        <v>60</v>
      </c>
      <c r="R64" s="91" t="s">
        <v>243</v>
      </c>
      <c r="S64" s="58">
        <f>VLOOKUP(R64,$A$8:$D$49,4,FALSE)</f>
        <v>3294</v>
      </c>
      <c r="T64" s="136">
        <v>180</v>
      </c>
    </row>
    <row r="65" spans="1:20" s="59" customFormat="1" ht="16.5" customHeight="1" x14ac:dyDescent="0.3">
      <c r="A65" s="57" t="s">
        <v>160</v>
      </c>
      <c r="B65" s="58">
        <f t="shared" si="2"/>
        <v>670</v>
      </c>
      <c r="C65" s="140">
        <v>35</v>
      </c>
      <c r="D65" s="58">
        <v>30</v>
      </c>
      <c r="E65" s="141">
        <v>336</v>
      </c>
      <c r="R65" s="57" t="s">
        <v>305</v>
      </c>
      <c r="S65" s="58">
        <f>U11</f>
        <v>0</v>
      </c>
      <c r="T65" s="140">
        <v>180</v>
      </c>
    </row>
    <row r="66" spans="1:20" s="59" customFormat="1" ht="16.5" customHeight="1" x14ac:dyDescent="0.3">
      <c r="A66" s="57" t="s">
        <v>308</v>
      </c>
      <c r="B66" s="58">
        <f t="shared" si="2"/>
        <v>406</v>
      </c>
      <c r="C66" s="140">
        <v>40</v>
      </c>
      <c r="D66" s="58">
        <v>2</v>
      </c>
      <c r="E66" s="141">
        <v>258</v>
      </c>
      <c r="R66" s="91" t="s">
        <v>291</v>
      </c>
      <c r="S66" s="58">
        <f t="shared" ref="S66:S79" si="3">VLOOKUP(R66,$A$8:$D$49,4,FALSE)</f>
        <v>1602</v>
      </c>
      <c r="T66" s="136">
        <v>138</v>
      </c>
    </row>
    <row r="67" spans="1:20" s="59" customFormat="1" ht="16.5" customHeight="1" x14ac:dyDescent="0.3">
      <c r="A67" s="54" t="s">
        <v>231</v>
      </c>
      <c r="B67" s="58">
        <f t="shared" si="2"/>
        <v>50</v>
      </c>
      <c r="C67" s="140">
        <v>41</v>
      </c>
      <c r="D67" s="58">
        <v>30</v>
      </c>
      <c r="E67" s="137">
        <v>120</v>
      </c>
      <c r="R67" s="91" t="s">
        <v>254</v>
      </c>
      <c r="S67" s="58">
        <f t="shared" si="3"/>
        <v>4754</v>
      </c>
      <c r="T67" s="136">
        <v>136</v>
      </c>
    </row>
    <row r="68" spans="1:20" s="59" customFormat="1" ht="16.5" customHeight="1" x14ac:dyDescent="0.3">
      <c r="A68" s="57" t="s">
        <v>48</v>
      </c>
      <c r="B68" s="58">
        <f t="shared" si="2"/>
        <v>221</v>
      </c>
      <c r="C68" s="140">
        <v>45</v>
      </c>
      <c r="D68" s="58">
        <v>30</v>
      </c>
      <c r="E68" s="137">
        <v>60</v>
      </c>
      <c r="R68" s="57" t="s">
        <v>47</v>
      </c>
      <c r="S68" s="58">
        <f t="shared" si="3"/>
        <v>322</v>
      </c>
      <c r="T68" s="136">
        <v>135</v>
      </c>
    </row>
    <row r="69" spans="1:20" s="59" customFormat="1" ht="16.5" customHeight="1" x14ac:dyDescent="0.3">
      <c r="A69" s="129" t="s">
        <v>301</v>
      </c>
      <c r="B69" s="58">
        <f t="shared" si="2"/>
        <v>3339</v>
      </c>
      <c r="C69" s="140">
        <v>49</v>
      </c>
      <c r="D69" s="58">
        <v>8</v>
      </c>
      <c r="E69" s="141">
        <v>234</v>
      </c>
      <c r="R69" s="54" t="s">
        <v>182</v>
      </c>
      <c r="S69" s="58">
        <f t="shared" si="3"/>
        <v>287</v>
      </c>
      <c r="T69" s="136">
        <v>112</v>
      </c>
    </row>
    <row r="70" spans="1:20" s="59" customFormat="1" ht="16.5" customHeight="1" x14ac:dyDescent="0.3">
      <c r="A70" s="91" t="s">
        <v>260</v>
      </c>
      <c r="B70" s="58">
        <f t="shared" si="2"/>
        <v>1890</v>
      </c>
      <c r="C70" s="140">
        <v>58</v>
      </c>
      <c r="D70" s="58">
        <v>30</v>
      </c>
      <c r="E70" s="141">
        <v>270</v>
      </c>
      <c r="R70" s="54" t="s">
        <v>237</v>
      </c>
      <c r="S70" s="58">
        <f t="shared" si="3"/>
        <v>908</v>
      </c>
      <c r="T70" s="136">
        <v>112</v>
      </c>
    </row>
    <row r="71" spans="1:20" s="59" customFormat="1" ht="16.5" customHeight="1" x14ac:dyDescent="0.3">
      <c r="A71" s="91" t="s">
        <v>307</v>
      </c>
      <c r="B71" s="58">
        <f t="shared" si="2"/>
        <v>387</v>
      </c>
      <c r="C71" s="140">
        <v>59</v>
      </c>
      <c r="D71" s="58">
        <v>38</v>
      </c>
      <c r="E71" s="99">
        <v>100</v>
      </c>
      <c r="R71" s="57" t="s">
        <v>162</v>
      </c>
      <c r="S71" s="58">
        <f t="shared" si="3"/>
        <v>834</v>
      </c>
      <c r="T71" s="136">
        <v>105</v>
      </c>
    </row>
    <row r="72" spans="1:20" s="59" customFormat="1" ht="16.5" customHeight="1" x14ac:dyDescent="0.3">
      <c r="A72" s="57" t="s">
        <v>147</v>
      </c>
      <c r="B72" s="58">
        <f t="shared" si="2"/>
        <v>228</v>
      </c>
      <c r="C72" s="140">
        <v>60</v>
      </c>
      <c r="D72" s="58">
        <v>30</v>
      </c>
      <c r="E72" s="137">
        <v>90</v>
      </c>
      <c r="R72" s="57" t="s">
        <v>144</v>
      </c>
      <c r="S72" s="58">
        <f t="shared" si="3"/>
        <v>1585</v>
      </c>
      <c r="T72" s="136">
        <v>104</v>
      </c>
    </row>
    <row r="73" spans="1:20" s="59" customFormat="1" ht="16.5" customHeight="1" x14ac:dyDescent="0.3">
      <c r="A73" s="54" t="s">
        <v>233</v>
      </c>
      <c r="B73" s="58">
        <f t="shared" si="2"/>
        <v>1133</v>
      </c>
      <c r="C73" s="140">
        <v>70</v>
      </c>
      <c r="D73" s="58">
        <v>28</v>
      </c>
      <c r="E73" s="141">
        <v>241</v>
      </c>
      <c r="R73" s="91" t="s">
        <v>267</v>
      </c>
      <c r="S73" s="58">
        <f t="shared" si="3"/>
        <v>837</v>
      </c>
      <c r="T73" s="136">
        <v>97</v>
      </c>
    </row>
    <row r="74" spans="1:20" s="59" customFormat="1" ht="16.5" customHeight="1" x14ac:dyDescent="0.3">
      <c r="A74" s="57" t="s">
        <v>142</v>
      </c>
      <c r="B74" s="58">
        <f t="shared" si="2"/>
        <v>1214</v>
      </c>
      <c r="C74" s="140">
        <v>70</v>
      </c>
      <c r="D74" s="58">
        <v>30</v>
      </c>
      <c r="E74" s="141">
        <v>360</v>
      </c>
      <c r="R74" s="57" t="s">
        <v>45</v>
      </c>
      <c r="S74" s="58">
        <f t="shared" si="3"/>
        <v>540</v>
      </c>
      <c r="T74" s="136">
        <v>92</v>
      </c>
    </row>
    <row r="75" spans="1:20" s="59" customFormat="1" ht="16.5" customHeight="1" x14ac:dyDescent="0.3">
      <c r="A75" s="57" t="s">
        <v>161</v>
      </c>
      <c r="B75" s="58">
        <f t="shared" si="2"/>
        <v>1850</v>
      </c>
      <c r="C75" s="140">
        <v>70</v>
      </c>
      <c r="D75" s="58">
        <v>58</v>
      </c>
      <c r="E75" s="58">
        <v>120</v>
      </c>
      <c r="R75" s="57" t="s">
        <v>146</v>
      </c>
      <c r="S75" s="58">
        <f t="shared" si="3"/>
        <v>932</v>
      </c>
      <c r="T75" s="136">
        <v>91</v>
      </c>
    </row>
    <row r="76" spans="1:20" s="59" customFormat="1" ht="16.5" customHeight="1" x14ac:dyDescent="0.3">
      <c r="A76" s="54" t="s">
        <v>223</v>
      </c>
      <c r="B76" s="58">
        <f t="shared" si="2"/>
        <v>30</v>
      </c>
      <c r="C76" s="140">
        <v>75</v>
      </c>
      <c r="D76" s="58">
        <v>60</v>
      </c>
      <c r="E76" s="137">
        <v>90</v>
      </c>
      <c r="R76" s="57" t="s">
        <v>141</v>
      </c>
      <c r="S76" s="58" t="e">
        <f t="shared" si="3"/>
        <v>#N/A</v>
      </c>
      <c r="T76" s="136">
        <v>90</v>
      </c>
    </row>
    <row r="77" spans="1:20" s="59" customFormat="1" ht="16.5" customHeight="1" x14ac:dyDescent="0.3">
      <c r="A77" s="54" t="s">
        <v>185</v>
      </c>
      <c r="B77" s="58">
        <f t="shared" si="2"/>
        <v>636</v>
      </c>
      <c r="C77" s="140">
        <v>75</v>
      </c>
      <c r="D77" s="58">
        <v>30</v>
      </c>
      <c r="E77" s="58">
        <v>120</v>
      </c>
      <c r="R77" s="54" t="s">
        <v>219</v>
      </c>
      <c r="S77" s="58">
        <f t="shared" si="3"/>
        <v>1485</v>
      </c>
      <c r="T77" s="136">
        <v>90</v>
      </c>
    </row>
    <row r="78" spans="1:20" s="59" customFormat="1" ht="16.5" customHeight="1" x14ac:dyDescent="0.3">
      <c r="A78" s="57" t="s">
        <v>176</v>
      </c>
      <c r="B78" s="58">
        <f t="shared" si="2"/>
        <v>1938</v>
      </c>
      <c r="C78" s="140">
        <v>79</v>
      </c>
      <c r="D78" s="58">
        <v>4</v>
      </c>
      <c r="E78" s="141">
        <v>497</v>
      </c>
      <c r="R78" s="91" t="s">
        <v>266</v>
      </c>
      <c r="S78" s="58">
        <f t="shared" si="3"/>
        <v>1682</v>
      </c>
      <c r="T78" s="136">
        <v>90</v>
      </c>
    </row>
    <row r="79" spans="1:20" s="59" customFormat="1" ht="16.5" customHeight="1" x14ac:dyDescent="0.3">
      <c r="A79" s="57" t="s">
        <v>306</v>
      </c>
      <c r="B79" s="58">
        <f t="shared" si="2"/>
        <v>2010</v>
      </c>
      <c r="C79" s="140">
        <v>86</v>
      </c>
      <c r="D79" s="58">
        <v>23</v>
      </c>
      <c r="E79" s="141">
        <v>355</v>
      </c>
      <c r="R79" s="57" t="s">
        <v>139</v>
      </c>
      <c r="S79" s="58">
        <f t="shared" si="3"/>
        <v>1962</v>
      </c>
      <c r="T79" s="136">
        <v>90</v>
      </c>
    </row>
    <row r="80" spans="1:20" s="59" customFormat="1" ht="16.5" customHeight="1" x14ac:dyDescent="0.3">
      <c r="A80" s="57" t="s">
        <v>141</v>
      </c>
      <c r="B80" s="58">
        <f t="shared" si="2"/>
        <v>102</v>
      </c>
      <c r="C80" s="140">
        <v>90</v>
      </c>
      <c r="D80" s="58">
        <v>30</v>
      </c>
      <c r="E80" s="58">
        <v>120</v>
      </c>
      <c r="R80" s="57" t="s">
        <v>306</v>
      </c>
      <c r="S80" s="58">
        <f>U26</f>
        <v>0</v>
      </c>
      <c r="T80" s="140">
        <v>86</v>
      </c>
    </row>
    <row r="81" spans="1:20" s="59" customFormat="1" ht="16.5" customHeight="1" x14ac:dyDescent="0.3">
      <c r="A81" s="54" t="s">
        <v>219</v>
      </c>
      <c r="B81" s="58">
        <f t="shared" si="2"/>
        <v>1485</v>
      </c>
      <c r="C81" s="140">
        <v>90</v>
      </c>
      <c r="D81" s="58">
        <v>90</v>
      </c>
      <c r="E81" s="58">
        <v>90</v>
      </c>
      <c r="R81" s="57" t="s">
        <v>176</v>
      </c>
      <c r="S81" s="58">
        <f t="shared" ref="S81:S87" si="4">VLOOKUP(R81,$A$8:$D$49,4,FALSE)</f>
        <v>1938</v>
      </c>
      <c r="T81" s="136">
        <v>79</v>
      </c>
    </row>
    <row r="82" spans="1:20" s="59" customFormat="1" ht="16.5" customHeight="1" x14ac:dyDescent="0.3">
      <c r="A82" s="91" t="s">
        <v>266</v>
      </c>
      <c r="B82" s="58">
        <f t="shared" si="2"/>
        <v>1682</v>
      </c>
      <c r="C82" s="140">
        <v>90</v>
      </c>
      <c r="D82" s="58">
        <v>30</v>
      </c>
      <c r="E82" s="99">
        <v>150</v>
      </c>
      <c r="R82" s="54" t="s">
        <v>223</v>
      </c>
      <c r="S82" s="58" t="e">
        <f t="shared" si="4"/>
        <v>#N/A</v>
      </c>
      <c r="T82" s="136">
        <v>75</v>
      </c>
    </row>
    <row r="83" spans="1:20" s="59" customFormat="1" ht="16.5" customHeight="1" x14ac:dyDescent="0.3">
      <c r="A83" s="57" t="s">
        <v>139</v>
      </c>
      <c r="B83" s="58">
        <f t="shared" si="2"/>
        <v>1962</v>
      </c>
      <c r="C83" s="140">
        <v>90</v>
      </c>
      <c r="D83" s="58">
        <v>30</v>
      </c>
      <c r="E83" s="141">
        <v>180</v>
      </c>
      <c r="R83" s="54" t="s">
        <v>185</v>
      </c>
      <c r="S83" s="58">
        <f t="shared" si="4"/>
        <v>636</v>
      </c>
      <c r="T83" s="136">
        <v>75</v>
      </c>
    </row>
    <row r="84" spans="1:20" s="59" customFormat="1" ht="16.5" customHeight="1" x14ac:dyDescent="0.3">
      <c r="A84" s="57" t="s">
        <v>146</v>
      </c>
      <c r="B84" s="58">
        <f t="shared" si="2"/>
        <v>932</v>
      </c>
      <c r="C84" s="140">
        <v>91</v>
      </c>
      <c r="D84" s="58">
        <v>45</v>
      </c>
      <c r="E84" s="141">
        <v>1440</v>
      </c>
      <c r="R84" s="54" t="s">
        <v>233</v>
      </c>
      <c r="S84" s="58">
        <f t="shared" si="4"/>
        <v>1133</v>
      </c>
      <c r="T84" s="136">
        <v>70</v>
      </c>
    </row>
    <row r="85" spans="1:20" s="59" customFormat="1" ht="16.5" customHeight="1" x14ac:dyDescent="0.3">
      <c r="A85" s="57" t="s">
        <v>45</v>
      </c>
      <c r="B85" s="58">
        <f t="shared" si="2"/>
        <v>540</v>
      </c>
      <c r="C85" s="140">
        <v>92</v>
      </c>
      <c r="D85" s="58">
        <v>45</v>
      </c>
      <c r="E85" s="141">
        <v>185</v>
      </c>
      <c r="R85" s="57" t="s">
        <v>142</v>
      </c>
      <c r="S85" s="58">
        <f t="shared" si="4"/>
        <v>1214</v>
      </c>
      <c r="T85" s="136">
        <v>70</v>
      </c>
    </row>
    <row r="86" spans="1:20" s="59" customFormat="1" ht="16.5" customHeight="1" x14ac:dyDescent="0.3">
      <c r="A86" s="91" t="s">
        <v>267</v>
      </c>
      <c r="B86" s="58">
        <f t="shared" si="2"/>
        <v>837</v>
      </c>
      <c r="C86" s="140">
        <v>97</v>
      </c>
      <c r="D86" s="58">
        <v>37</v>
      </c>
      <c r="E86" s="141">
        <v>430</v>
      </c>
      <c r="R86" s="57" t="s">
        <v>161</v>
      </c>
      <c r="S86" s="58">
        <f t="shared" si="4"/>
        <v>1850</v>
      </c>
      <c r="T86" s="136">
        <v>70</v>
      </c>
    </row>
    <row r="87" spans="1:20" s="59" customFormat="1" ht="16.5" customHeight="1" x14ac:dyDescent="0.3">
      <c r="A87" s="57" t="s">
        <v>144</v>
      </c>
      <c r="B87" s="58">
        <f t="shared" si="2"/>
        <v>1585</v>
      </c>
      <c r="C87" s="140">
        <v>104</v>
      </c>
      <c r="D87" s="58">
        <v>40</v>
      </c>
      <c r="E87" s="141">
        <v>697</v>
      </c>
      <c r="R87" s="57" t="s">
        <v>147</v>
      </c>
      <c r="S87" s="58">
        <f t="shared" si="4"/>
        <v>228</v>
      </c>
      <c r="T87" s="136">
        <v>60</v>
      </c>
    </row>
    <row r="88" spans="1:20" s="59" customFormat="1" ht="16.5" customHeight="1" x14ac:dyDescent="0.3">
      <c r="A88" s="57" t="s">
        <v>162</v>
      </c>
      <c r="B88" s="58">
        <f t="shared" si="2"/>
        <v>834</v>
      </c>
      <c r="C88" s="140">
        <v>105</v>
      </c>
      <c r="D88" s="58">
        <v>60</v>
      </c>
      <c r="E88" s="58">
        <v>150</v>
      </c>
      <c r="R88" s="91" t="s">
        <v>307</v>
      </c>
      <c r="S88" s="58">
        <f>U34</f>
        <v>0</v>
      </c>
      <c r="T88" s="140">
        <v>59</v>
      </c>
    </row>
    <row r="89" spans="1:20" s="59" customFormat="1" ht="16.5" customHeight="1" x14ac:dyDescent="0.3">
      <c r="A89" s="54" t="s">
        <v>182</v>
      </c>
      <c r="B89" s="58">
        <f t="shared" si="2"/>
        <v>287</v>
      </c>
      <c r="C89" s="140">
        <v>112</v>
      </c>
      <c r="D89" s="58">
        <v>19</v>
      </c>
      <c r="E89" s="141">
        <v>253</v>
      </c>
      <c r="R89" s="91" t="s">
        <v>260</v>
      </c>
      <c r="S89" s="58">
        <f>VLOOKUP(R89,$A$8:$D$49,4,FALSE)</f>
        <v>1890</v>
      </c>
      <c r="T89" s="136">
        <v>58</v>
      </c>
    </row>
    <row r="90" spans="1:20" s="59" customFormat="1" ht="16.5" customHeight="1" x14ac:dyDescent="0.3">
      <c r="A90" s="54" t="s">
        <v>237</v>
      </c>
      <c r="B90" s="58">
        <f t="shared" si="2"/>
        <v>908</v>
      </c>
      <c r="C90" s="140">
        <v>112</v>
      </c>
      <c r="D90" s="58">
        <v>13</v>
      </c>
      <c r="E90" s="141">
        <v>443</v>
      </c>
      <c r="R90" s="129" t="s">
        <v>301</v>
      </c>
      <c r="S90" s="58">
        <f>VLOOKUP(R90,$A$8:$D$49,4,FALSE)</f>
        <v>3339</v>
      </c>
      <c r="T90" s="136">
        <v>49</v>
      </c>
    </row>
    <row r="91" spans="1:20" s="59" customFormat="1" ht="16.5" customHeight="1" x14ac:dyDescent="0.3">
      <c r="A91" s="57" t="s">
        <v>47</v>
      </c>
      <c r="B91" s="58">
        <f t="shared" si="2"/>
        <v>322</v>
      </c>
      <c r="C91" s="140">
        <v>135</v>
      </c>
      <c r="D91" s="58">
        <v>90</v>
      </c>
      <c r="E91" s="141">
        <v>180</v>
      </c>
      <c r="R91" s="57" t="s">
        <v>48</v>
      </c>
      <c r="S91" s="58">
        <f>VLOOKUP(R91,$A$8:$D$49,4,FALSE)</f>
        <v>221</v>
      </c>
      <c r="T91" s="136">
        <v>45</v>
      </c>
    </row>
    <row r="92" spans="1:20" s="59" customFormat="1" ht="16.5" customHeight="1" x14ac:dyDescent="0.3">
      <c r="A92" s="91" t="s">
        <v>254</v>
      </c>
      <c r="B92" s="58">
        <f t="shared" si="2"/>
        <v>4754</v>
      </c>
      <c r="C92" s="140">
        <v>136</v>
      </c>
      <c r="D92" s="58">
        <v>25</v>
      </c>
      <c r="E92" s="141">
        <v>454</v>
      </c>
      <c r="R92" s="54" t="s">
        <v>231</v>
      </c>
      <c r="S92" s="58" t="e">
        <f>VLOOKUP(R92,$A$8:$D$49,4,FALSE)</f>
        <v>#N/A</v>
      </c>
      <c r="T92" s="136">
        <v>41</v>
      </c>
    </row>
    <row r="93" spans="1:20" s="59" customFormat="1" ht="16.5" customHeight="1" x14ac:dyDescent="0.3">
      <c r="A93" s="91" t="s">
        <v>291</v>
      </c>
      <c r="B93" s="58">
        <f t="shared" si="2"/>
        <v>1602</v>
      </c>
      <c r="C93" s="140">
        <v>138</v>
      </c>
      <c r="D93" s="58">
        <v>43</v>
      </c>
      <c r="E93" s="141">
        <v>380</v>
      </c>
      <c r="R93" s="57" t="s">
        <v>308</v>
      </c>
      <c r="S93" s="58">
        <f>U39</f>
        <v>0</v>
      </c>
      <c r="T93" s="140">
        <v>40</v>
      </c>
    </row>
    <row r="94" spans="1:20" s="59" customFormat="1" ht="16.5" customHeight="1" x14ac:dyDescent="0.3">
      <c r="A94" s="91" t="s">
        <v>243</v>
      </c>
      <c r="B94" s="58">
        <f t="shared" si="2"/>
        <v>3294</v>
      </c>
      <c r="C94" s="140">
        <v>180</v>
      </c>
      <c r="D94" s="58">
        <v>180</v>
      </c>
      <c r="E94" s="141">
        <v>360</v>
      </c>
      <c r="R94" s="54" t="s">
        <v>192</v>
      </c>
      <c r="S94" s="58">
        <f>VLOOKUP(R94,$A$8:$D$49,4,FALSE)</f>
        <v>227</v>
      </c>
      <c r="T94" s="136">
        <v>35</v>
      </c>
    </row>
    <row r="95" spans="1:20" s="59" customFormat="1" ht="16.5" customHeight="1" x14ac:dyDescent="0.3">
      <c r="A95" s="57" t="s">
        <v>305</v>
      </c>
      <c r="B95" s="58">
        <f t="shared" si="2"/>
        <v>834</v>
      </c>
      <c r="C95" s="140">
        <v>180</v>
      </c>
      <c r="D95" s="58">
        <v>90</v>
      </c>
      <c r="E95" s="141">
        <v>395</v>
      </c>
      <c r="R95" s="57" t="s">
        <v>160</v>
      </c>
      <c r="S95" s="58">
        <f>VLOOKUP(R95,$A$8:$D$49,4,FALSE)</f>
        <v>670</v>
      </c>
      <c r="T95" s="136">
        <v>35</v>
      </c>
    </row>
    <row r="96" spans="1:20" s="59" customFormat="1" ht="16.5" customHeight="1" x14ac:dyDescent="0.3">
      <c r="A96" s="54" t="s">
        <v>186</v>
      </c>
      <c r="B96" s="58">
        <f t="shared" si="2"/>
        <v>4868</v>
      </c>
      <c r="C96" s="140">
        <v>181</v>
      </c>
      <c r="D96" s="58">
        <v>31</v>
      </c>
      <c r="E96" s="141">
        <v>526</v>
      </c>
      <c r="R96" s="57" t="s">
        <v>136</v>
      </c>
      <c r="S96" s="58" t="e">
        <f>VLOOKUP(R96,$A$8:$D$49,4,FALSE)</f>
        <v>#N/A</v>
      </c>
      <c r="T96" s="136">
        <v>30</v>
      </c>
    </row>
    <row r="97" spans="1:20" s="59" customFormat="1" ht="16.5" customHeight="1" x14ac:dyDescent="0.3">
      <c r="A97" s="57" t="s">
        <v>137</v>
      </c>
      <c r="B97" s="58">
        <f t="shared" si="2"/>
        <v>1865</v>
      </c>
      <c r="C97" s="140">
        <v>185</v>
      </c>
      <c r="D97" s="58">
        <v>30</v>
      </c>
      <c r="E97" s="141">
        <v>337</v>
      </c>
      <c r="R97" s="57" t="s">
        <v>140</v>
      </c>
      <c r="S97" s="58" t="e">
        <f>VLOOKUP(R97,$A$8:$D$49,4,FALSE)</f>
        <v>#N/A</v>
      </c>
      <c r="T97" s="136">
        <v>15</v>
      </c>
    </row>
    <row r="98" spans="1:20" s="59" customFormat="1" ht="16.5" customHeight="1" x14ac:dyDescent="0.3">
      <c r="A98" s="57" t="s">
        <v>46</v>
      </c>
      <c r="B98" s="58">
        <f t="shared" si="2"/>
        <v>95</v>
      </c>
      <c r="C98" s="140" t="s">
        <v>148</v>
      </c>
      <c r="D98" s="58">
        <v>60</v>
      </c>
      <c r="E98" s="58">
        <v>120</v>
      </c>
    </row>
    <row r="99" spans="1:20" s="59" customFormat="1" ht="16.5" customHeight="1" x14ac:dyDescent="0.3">
      <c r="A99" s="57" t="s">
        <v>138</v>
      </c>
      <c r="B99" s="58">
        <f t="shared" si="2"/>
        <v>305</v>
      </c>
      <c r="C99" s="140" t="s">
        <v>148</v>
      </c>
      <c r="D99" s="58">
        <v>60</v>
      </c>
      <c r="E99" s="141">
        <v>330</v>
      </c>
    </row>
    <row r="100" spans="1:20" s="59" customFormat="1" ht="16.5" customHeight="1" x14ac:dyDescent="0.3">
      <c r="A100" s="54" t="s">
        <v>181</v>
      </c>
      <c r="B100" s="58">
        <f t="shared" si="2"/>
        <v>355</v>
      </c>
      <c r="C100" s="140" t="s">
        <v>148</v>
      </c>
      <c r="D100" s="58">
        <v>60</v>
      </c>
      <c r="E100" s="141">
        <v>540</v>
      </c>
    </row>
    <row r="101" spans="1:20" s="59" customFormat="1" ht="16.5" customHeight="1" x14ac:dyDescent="0.3">
      <c r="A101" s="128" t="s">
        <v>300</v>
      </c>
      <c r="B101" s="58">
        <f t="shared" si="2"/>
        <v>558</v>
      </c>
      <c r="C101" s="140" t="s">
        <v>25</v>
      </c>
      <c r="D101" s="127" t="s">
        <v>25</v>
      </c>
      <c r="E101" s="138">
        <v>60</v>
      </c>
    </row>
    <row r="102" spans="1:20" s="59" customFormat="1" ht="16.5" customHeight="1" x14ac:dyDescent="0.3">
      <c r="A102" s="54" t="s">
        <v>190</v>
      </c>
      <c r="B102" s="58">
        <f t="shared" si="2"/>
        <v>1564</v>
      </c>
      <c r="C102" s="140" t="s">
        <v>148</v>
      </c>
      <c r="D102" s="58" t="s">
        <v>148</v>
      </c>
      <c r="E102" s="58" t="s">
        <v>148</v>
      </c>
    </row>
    <row r="103" spans="1:20" s="59" customFormat="1" ht="16.5" customHeight="1" x14ac:dyDescent="0.3">
      <c r="A103" s="57" t="s">
        <v>49</v>
      </c>
      <c r="B103" s="58">
        <f t="shared" si="2"/>
        <v>1960</v>
      </c>
      <c r="C103" s="140" t="s">
        <v>148</v>
      </c>
      <c r="D103" s="58" t="s">
        <v>148</v>
      </c>
      <c r="E103" s="58" t="s">
        <v>148</v>
      </c>
    </row>
    <row r="104" spans="1:20" s="59" customFormat="1" ht="16.5" customHeight="1" x14ac:dyDescent="0.3">
      <c r="A104" s="91" t="s">
        <v>282</v>
      </c>
      <c r="B104" s="58">
        <f t="shared" si="2"/>
        <v>2211</v>
      </c>
      <c r="C104" s="140" t="s">
        <v>25</v>
      </c>
      <c r="D104" s="58">
        <v>150</v>
      </c>
      <c r="E104" s="99" t="s">
        <v>25</v>
      </c>
    </row>
    <row r="105" spans="1:20" s="59" customFormat="1" ht="16.5" customHeight="1" x14ac:dyDescent="0.3">
      <c r="A105" s="57" t="s">
        <v>143</v>
      </c>
      <c r="B105" s="58">
        <f t="shared" si="2"/>
        <v>2473</v>
      </c>
      <c r="C105" s="140" t="s">
        <v>148</v>
      </c>
      <c r="D105" s="58">
        <v>30</v>
      </c>
      <c r="E105" s="58">
        <v>120</v>
      </c>
    </row>
    <row r="106" spans="1:20" s="59" customFormat="1" ht="16.5" customHeight="1" x14ac:dyDescent="0.3">
      <c r="A106" s="91" t="s">
        <v>239</v>
      </c>
      <c r="B106" s="58">
        <f t="shared" si="2"/>
        <v>3888</v>
      </c>
      <c r="C106" s="140" t="s">
        <v>148</v>
      </c>
      <c r="D106" s="58">
        <v>60</v>
      </c>
      <c r="E106" s="99" t="s">
        <v>148</v>
      </c>
    </row>
    <row r="107" spans="1:20" s="59" customFormat="1" ht="16.5" customHeight="1" x14ac:dyDescent="0.3">
      <c r="A107" s="57" t="s">
        <v>145</v>
      </c>
      <c r="B107" s="58">
        <f t="shared" si="2"/>
        <v>5049</v>
      </c>
      <c r="C107" s="140" t="s">
        <v>148</v>
      </c>
      <c r="D107" s="58">
        <v>60</v>
      </c>
      <c r="E107" s="141">
        <v>240</v>
      </c>
    </row>
    <row r="108" spans="1:20" s="59" customFormat="1" ht="16.5" customHeight="1" x14ac:dyDescent="0.3">
      <c r="A108" s="144" t="s">
        <v>309</v>
      </c>
      <c r="B108" s="58">
        <f t="shared" si="2"/>
        <v>2486</v>
      </c>
      <c r="C108" s="148" t="s">
        <v>148</v>
      </c>
      <c r="D108" s="58" t="s">
        <v>148</v>
      </c>
      <c r="E108" s="99" t="s">
        <v>148</v>
      </c>
    </row>
    <row r="109" spans="1:20" s="145" customFormat="1" ht="16.5" customHeight="1" x14ac:dyDescent="0.3">
      <c r="A109" s="144" t="s">
        <v>310</v>
      </c>
      <c r="B109" s="58">
        <f t="shared" si="2"/>
        <v>2261</v>
      </c>
      <c r="C109" s="148" t="s">
        <v>148</v>
      </c>
      <c r="D109" s="58" t="s">
        <v>148</v>
      </c>
      <c r="E109" s="99" t="s">
        <v>148</v>
      </c>
    </row>
    <row r="110" spans="1:20" s="145" customFormat="1" ht="16.5" customHeight="1" x14ac:dyDescent="0.3">
      <c r="A110" s="102"/>
      <c r="B110" s="109"/>
      <c r="C110" s="110"/>
      <c r="D110" s="109"/>
    </row>
    <row r="113" spans="1:8" x14ac:dyDescent="0.3">
      <c r="A113" s="135" t="s">
        <v>304</v>
      </c>
    </row>
    <row r="115" spans="1:8" ht="43.2" x14ac:dyDescent="0.3">
      <c r="A115" s="54"/>
      <c r="B115" s="53" t="s">
        <v>149</v>
      </c>
      <c r="C115" s="53" t="s">
        <v>150</v>
      </c>
      <c r="D115" s="53" t="s">
        <v>151</v>
      </c>
      <c r="E115" s="53" t="s">
        <v>152</v>
      </c>
      <c r="F115" s="53" t="s">
        <v>157</v>
      </c>
      <c r="G115" s="60"/>
    </row>
    <row r="116" spans="1:8" x14ac:dyDescent="0.3">
      <c r="A116" s="126" t="s">
        <v>300</v>
      </c>
      <c r="B116" s="52">
        <v>27</v>
      </c>
      <c r="C116" s="55">
        <v>12</v>
      </c>
      <c r="D116" s="52">
        <v>531</v>
      </c>
      <c r="E116" s="52">
        <v>22</v>
      </c>
      <c r="F116" s="52">
        <f>B116+D116</f>
        <v>558</v>
      </c>
      <c r="G116" s="61"/>
    </row>
    <row r="117" spans="1:8" x14ac:dyDescent="0.3">
      <c r="A117" s="54" t="s">
        <v>48</v>
      </c>
      <c r="B117" s="52">
        <v>221</v>
      </c>
      <c r="C117" s="55">
        <v>14</v>
      </c>
      <c r="D117" s="52" t="s">
        <v>148</v>
      </c>
      <c r="E117" s="52" t="s">
        <v>148</v>
      </c>
      <c r="F117" s="52">
        <v>221</v>
      </c>
      <c r="G117" s="61"/>
      <c r="H117" s="142"/>
    </row>
    <row r="118" spans="1:8" x14ac:dyDescent="0.3">
      <c r="A118" s="54" t="s">
        <v>192</v>
      </c>
      <c r="B118" s="52">
        <v>227</v>
      </c>
      <c r="C118" s="55">
        <v>14</v>
      </c>
      <c r="D118" s="52" t="s">
        <v>148</v>
      </c>
      <c r="E118" s="52" t="s">
        <v>148</v>
      </c>
      <c r="F118" s="52">
        <v>227</v>
      </c>
      <c r="G118" s="61"/>
      <c r="H118" s="142"/>
    </row>
    <row r="119" spans="1:8" x14ac:dyDescent="0.3">
      <c r="A119" s="54" t="s">
        <v>233</v>
      </c>
      <c r="B119" s="52">
        <v>1088</v>
      </c>
      <c r="C119" s="55">
        <v>16</v>
      </c>
      <c r="D119" s="52">
        <v>45</v>
      </c>
      <c r="E119" s="52">
        <v>41</v>
      </c>
      <c r="F119" s="52">
        <f>B119+D119</f>
        <v>1133</v>
      </c>
      <c r="G119" s="61"/>
      <c r="H119" s="142"/>
    </row>
    <row r="120" spans="1:8" x14ac:dyDescent="0.3">
      <c r="A120" s="54" t="s">
        <v>160</v>
      </c>
      <c r="B120" s="52">
        <v>670</v>
      </c>
      <c r="C120" s="55">
        <v>19</v>
      </c>
      <c r="D120" s="52" t="s">
        <v>148</v>
      </c>
      <c r="E120" s="52" t="s">
        <v>148</v>
      </c>
      <c r="F120" s="52">
        <v>670</v>
      </c>
      <c r="G120" s="61"/>
      <c r="H120" s="142"/>
    </row>
    <row r="121" spans="1:8" x14ac:dyDescent="0.3">
      <c r="A121" s="54" t="s">
        <v>231</v>
      </c>
      <c r="B121" s="52">
        <v>44</v>
      </c>
      <c r="C121" s="55">
        <v>20</v>
      </c>
      <c r="D121" s="52">
        <v>6</v>
      </c>
      <c r="E121" s="52">
        <v>22</v>
      </c>
      <c r="F121" s="52">
        <f t="shared" ref="F121:F128" si="5">B121+D121</f>
        <v>50</v>
      </c>
      <c r="G121" s="61"/>
      <c r="H121" s="142"/>
    </row>
    <row r="122" spans="1:8" x14ac:dyDescent="0.3">
      <c r="A122" s="54" t="s">
        <v>185</v>
      </c>
      <c r="B122" s="52">
        <v>628</v>
      </c>
      <c r="C122" s="55">
        <v>20</v>
      </c>
      <c r="D122" s="52">
        <v>8</v>
      </c>
      <c r="E122" s="52">
        <v>38</v>
      </c>
      <c r="F122" s="52">
        <f t="shared" si="5"/>
        <v>636</v>
      </c>
      <c r="G122" s="61"/>
      <c r="H122" s="142"/>
    </row>
    <row r="123" spans="1:8" x14ac:dyDescent="0.3">
      <c r="A123" s="91" t="s">
        <v>145</v>
      </c>
      <c r="B123" s="52">
        <v>4896</v>
      </c>
      <c r="C123" s="55">
        <v>24</v>
      </c>
      <c r="D123" s="52">
        <v>153</v>
      </c>
      <c r="E123" s="52">
        <v>49.25</v>
      </c>
      <c r="F123" s="52">
        <f t="shared" si="5"/>
        <v>5049</v>
      </c>
      <c r="G123" s="61"/>
      <c r="H123" s="142"/>
    </row>
    <row r="124" spans="1:8" x14ac:dyDescent="0.3">
      <c r="A124" s="54" t="s">
        <v>190</v>
      </c>
      <c r="B124" s="52">
        <v>1463</v>
      </c>
      <c r="C124" s="55">
        <v>25</v>
      </c>
      <c r="D124" s="52">
        <v>101</v>
      </c>
      <c r="E124" s="52">
        <v>30</v>
      </c>
      <c r="F124" s="52">
        <f t="shared" si="5"/>
        <v>1564</v>
      </c>
      <c r="G124" s="61"/>
      <c r="H124" s="142"/>
    </row>
    <row r="125" spans="1:8" x14ac:dyDescent="0.3">
      <c r="A125" s="144" t="s">
        <v>307</v>
      </c>
      <c r="B125" s="52">
        <v>370</v>
      </c>
      <c r="C125" s="55">
        <v>27</v>
      </c>
      <c r="D125" s="52">
        <v>17</v>
      </c>
      <c r="E125" s="52">
        <v>26</v>
      </c>
      <c r="F125" s="52">
        <f t="shared" si="5"/>
        <v>387</v>
      </c>
      <c r="G125" s="61"/>
      <c r="H125" s="142"/>
    </row>
    <row r="126" spans="1:8" x14ac:dyDescent="0.3">
      <c r="A126" s="54" t="s">
        <v>49</v>
      </c>
      <c r="B126" s="52">
        <v>1852</v>
      </c>
      <c r="C126" s="55">
        <v>27.8</v>
      </c>
      <c r="D126" s="52">
        <v>108</v>
      </c>
      <c r="E126" s="52" t="s">
        <v>40</v>
      </c>
      <c r="F126" s="52">
        <f t="shared" si="5"/>
        <v>1960</v>
      </c>
      <c r="G126" s="61"/>
      <c r="H126" s="142"/>
    </row>
    <row r="127" spans="1:8" x14ac:dyDescent="0.3">
      <c r="A127" s="91" t="s">
        <v>291</v>
      </c>
      <c r="B127" s="52">
        <v>1405</v>
      </c>
      <c r="C127" s="55">
        <v>28</v>
      </c>
      <c r="D127" s="52">
        <v>197</v>
      </c>
      <c r="E127" s="52">
        <v>28</v>
      </c>
      <c r="F127" s="52">
        <f t="shared" si="5"/>
        <v>1602</v>
      </c>
      <c r="G127" s="61"/>
      <c r="H127" s="142"/>
    </row>
    <row r="128" spans="1:8" x14ac:dyDescent="0.3">
      <c r="A128" s="54" t="s">
        <v>143</v>
      </c>
      <c r="B128" s="52">
        <v>2408</v>
      </c>
      <c r="C128" s="55">
        <v>29</v>
      </c>
      <c r="D128" s="52">
        <v>65</v>
      </c>
      <c r="E128" s="52" t="s">
        <v>54</v>
      </c>
      <c r="F128" s="52">
        <f t="shared" si="5"/>
        <v>2473</v>
      </c>
      <c r="G128" s="61"/>
      <c r="H128" s="142"/>
    </row>
    <row r="129" spans="1:8" x14ac:dyDescent="0.3">
      <c r="A129" s="91" t="s">
        <v>243</v>
      </c>
      <c r="B129" s="52">
        <v>3294</v>
      </c>
      <c r="C129" s="55">
        <v>29</v>
      </c>
      <c r="D129" s="101" t="s">
        <v>25</v>
      </c>
      <c r="E129" s="101" t="s">
        <v>25</v>
      </c>
      <c r="F129" s="52">
        <v>3294</v>
      </c>
      <c r="G129" s="61"/>
      <c r="H129" s="142"/>
    </row>
    <row r="130" spans="1:8" x14ac:dyDescent="0.3">
      <c r="A130" s="54" t="s">
        <v>186</v>
      </c>
      <c r="B130" s="52">
        <v>4625</v>
      </c>
      <c r="C130" s="55">
        <v>29</v>
      </c>
      <c r="D130" s="52">
        <v>243</v>
      </c>
      <c r="E130" s="52">
        <v>31</v>
      </c>
      <c r="F130" s="52">
        <f t="shared" ref="F130:F148" si="6">B130+D130</f>
        <v>4868</v>
      </c>
      <c r="G130" s="61"/>
      <c r="H130" s="142"/>
    </row>
    <row r="131" spans="1:8" x14ac:dyDescent="0.3">
      <c r="A131" s="144" t="s">
        <v>305</v>
      </c>
      <c r="B131" s="52">
        <v>814</v>
      </c>
      <c r="C131" s="55">
        <v>30</v>
      </c>
      <c r="D131" s="52">
        <v>20</v>
      </c>
      <c r="E131" s="52">
        <v>25</v>
      </c>
      <c r="F131" s="52">
        <f t="shared" si="6"/>
        <v>834</v>
      </c>
      <c r="G131" s="61"/>
      <c r="H131" s="142"/>
    </row>
    <row r="132" spans="1:8" x14ac:dyDescent="0.3">
      <c r="A132" s="54" t="s">
        <v>161</v>
      </c>
      <c r="B132" s="52">
        <v>1759</v>
      </c>
      <c r="C132" s="55">
        <v>31.5</v>
      </c>
      <c r="D132" s="52">
        <v>91</v>
      </c>
      <c r="E132" s="52">
        <v>43</v>
      </c>
      <c r="F132" s="52">
        <f t="shared" si="6"/>
        <v>1850</v>
      </c>
      <c r="G132" s="61"/>
      <c r="H132" s="142"/>
    </row>
    <row r="133" spans="1:8" x14ac:dyDescent="0.3">
      <c r="A133" s="54" t="s">
        <v>147</v>
      </c>
      <c r="B133" s="52">
        <v>217</v>
      </c>
      <c r="C133" s="55">
        <v>32</v>
      </c>
      <c r="D133" s="52">
        <v>11</v>
      </c>
      <c r="E133" s="52">
        <v>55</v>
      </c>
      <c r="F133" s="52">
        <f t="shared" si="6"/>
        <v>228</v>
      </c>
      <c r="G133" s="61"/>
      <c r="H133" s="142"/>
    </row>
    <row r="134" spans="1:8" x14ac:dyDescent="0.3">
      <c r="A134" s="54" t="s">
        <v>44</v>
      </c>
      <c r="B134" s="52">
        <v>3145</v>
      </c>
      <c r="C134" s="55">
        <v>33</v>
      </c>
      <c r="D134" s="52">
        <v>194</v>
      </c>
      <c r="E134" s="52" t="s">
        <v>13</v>
      </c>
      <c r="F134" s="52">
        <f t="shared" si="6"/>
        <v>3339</v>
      </c>
      <c r="G134" s="61"/>
      <c r="H134" s="142"/>
    </row>
    <row r="135" spans="1:8" x14ac:dyDescent="0.3">
      <c r="A135" s="54" t="s">
        <v>181</v>
      </c>
      <c r="B135" s="52">
        <v>343</v>
      </c>
      <c r="C135" s="55">
        <v>35</v>
      </c>
      <c r="D135" s="52">
        <v>12</v>
      </c>
      <c r="E135" s="52">
        <v>35</v>
      </c>
      <c r="F135" s="52">
        <f t="shared" si="6"/>
        <v>355</v>
      </c>
      <c r="G135" s="61"/>
      <c r="H135" s="142"/>
    </row>
    <row r="136" spans="1:8" x14ac:dyDescent="0.3">
      <c r="A136" s="54" t="s">
        <v>47</v>
      </c>
      <c r="B136" s="52">
        <v>299</v>
      </c>
      <c r="C136" s="55">
        <v>35.72</v>
      </c>
      <c r="D136" s="52">
        <v>23</v>
      </c>
      <c r="E136" s="52" t="s">
        <v>29</v>
      </c>
      <c r="F136" s="52">
        <f t="shared" si="6"/>
        <v>322</v>
      </c>
      <c r="G136" s="61"/>
      <c r="H136" s="142"/>
    </row>
    <row r="137" spans="1:8" x14ac:dyDescent="0.3">
      <c r="A137" s="54" t="s">
        <v>144</v>
      </c>
      <c r="B137" s="52">
        <v>1528</v>
      </c>
      <c r="C137" s="55">
        <v>36</v>
      </c>
      <c r="D137" s="52">
        <v>57</v>
      </c>
      <c r="E137" s="52" t="s">
        <v>96</v>
      </c>
      <c r="F137" s="52">
        <f t="shared" si="6"/>
        <v>1585</v>
      </c>
      <c r="G137" s="61"/>
      <c r="H137" s="142"/>
    </row>
    <row r="138" spans="1:8" x14ac:dyDescent="0.3">
      <c r="A138" s="91" t="s">
        <v>239</v>
      </c>
      <c r="B138" s="52">
        <v>3639</v>
      </c>
      <c r="C138" s="55">
        <v>36</v>
      </c>
      <c r="D138" s="52">
        <v>249</v>
      </c>
      <c r="E138" s="52">
        <v>42</v>
      </c>
      <c r="F138" s="52">
        <f t="shared" si="6"/>
        <v>3888</v>
      </c>
      <c r="G138" s="61"/>
      <c r="H138" s="142"/>
    </row>
    <row r="139" spans="1:8" x14ac:dyDescent="0.3">
      <c r="A139" s="54" t="s">
        <v>141</v>
      </c>
      <c r="B139" s="52">
        <v>95</v>
      </c>
      <c r="C139" s="55">
        <v>36.5</v>
      </c>
      <c r="D139" s="52">
        <v>7</v>
      </c>
      <c r="E139" s="52">
        <v>43.7</v>
      </c>
      <c r="F139" s="52">
        <f t="shared" si="6"/>
        <v>102</v>
      </c>
      <c r="G139" s="61"/>
      <c r="H139" s="142"/>
    </row>
    <row r="140" spans="1:8" x14ac:dyDescent="0.3">
      <c r="A140" s="54" t="s">
        <v>223</v>
      </c>
      <c r="B140" s="52">
        <v>28</v>
      </c>
      <c r="C140" s="55">
        <v>37</v>
      </c>
      <c r="D140" s="52">
        <v>2</v>
      </c>
      <c r="E140" s="52">
        <v>35</v>
      </c>
      <c r="F140" s="52">
        <f t="shared" si="6"/>
        <v>30</v>
      </c>
      <c r="G140" s="61"/>
      <c r="H140" s="142"/>
    </row>
    <row r="141" spans="1:8" x14ac:dyDescent="0.3">
      <c r="A141" s="54" t="s">
        <v>182</v>
      </c>
      <c r="B141" s="52">
        <v>275</v>
      </c>
      <c r="C141" s="55">
        <v>38</v>
      </c>
      <c r="D141" s="52">
        <v>12</v>
      </c>
      <c r="E141" s="52">
        <v>34</v>
      </c>
      <c r="F141" s="52">
        <f t="shared" si="6"/>
        <v>287</v>
      </c>
      <c r="G141" s="61"/>
      <c r="H141" s="142"/>
    </row>
    <row r="142" spans="1:8" x14ac:dyDescent="0.3">
      <c r="A142" s="144" t="s">
        <v>309</v>
      </c>
      <c r="B142" s="52">
        <v>2320</v>
      </c>
      <c r="C142" s="55">
        <v>38</v>
      </c>
      <c r="D142" s="52">
        <v>166</v>
      </c>
      <c r="E142" s="52">
        <v>37</v>
      </c>
      <c r="F142" s="52">
        <f t="shared" si="6"/>
        <v>2486</v>
      </c>
      <c r="G142" s="61"/>
      <c r="H142" s="142"/>
    </row>
    <row r="143" spans="1:8" ht="18" customHeight="1" x14ac:dyDescent="0.3">
      <c r="A143" s="54" t="s">
        <v>219</v>
      </c>
      <c r="B143" s="52">
        <v>1285</v>
      </c>
      <c r="C143" s="55">
        <v>40</v>
      </c>
      <c r="D143" s="52">
        <v>200</v>
      </c>
      <c r="E143" s="52">
        <v>48</v>
      </c>
      <c r="F143" s="52">
        <f t="shared" si="6"/>
        <v>1485</v>
      </c>
      <c r="G143" s="61"/>
      <c r="H143" s="142"/>
    </row>
    <row r="144" spans="1:8" x14ac:dyDescent="0.3">
      <c r="A144" s="91" t="s">
        <v>260</v>
      </c>
      <c r="B144" s="52">
        <v>1731</v>
      </c>
      <c r="C144" s="55">
        <v>40</v>
      </c>
      <c r="D144" s="52">
        <v>159</v>
      </c>
      <c r="E144" s="52">
        <v>49</v>
      </c>
      <c r="F144" s="52">
        <f t="shared" si="6"/>
        <v>1890</v>
      </c>
      <c r="G144" s="61"/>
      <c r="H144" s="142"/>
    </row>
    <row r="145" spans="1:8" x14ac:dyDescent="0.3">
      <c r="A145" s="54" t="s">
        <v>162</v>
      </c>
      <c r="B145" s="52">
        <v>799</v>
      </c>
      <c r="C145" s="55">
        <v>41</v>
      </c>
      <c r="D145" s="52">
        <v>35</v>
      </c>
      <c r="E145" s="52">
        <v>38</v>
      </c>
      <c r="F145" s="52">
        <f t="shared" si="6"/>
        <v>834</v>
      </c>
      <c r="G145" s="61"/>
      <c r="H145" s="142"/>
    </row>
    <row r="146" spans="1:8" ht="18" customHeight="1" x14ac:dyDescent="0.3">
      <c r="A146" s="54" t="s">
        <v>142</v>
      </c>
      <c r="B146" s="52">
        <v>1145</v>
      </c>
      <c r="C146" s="55">
        <v>41</v>
      </c>
      <c r="D146" s="52">
        <v>69</v>
      </c>
      <c r="E146" s="52">
        <v>49</v>
      </c>
      <c r="F146" s="52">
        <f t="shared" si="6"/>
        <v>1214</v>
      </c>
      <c r="G146" s="61"/>
      <c r="H146" s="142"/>
    </row>
    <row r="147" spans="1:8" x14ac:dyDescent="0.3">
      <c r="A147" s="91" t="s">
        <v>267</v>
      </c>
      <c r="B147" s="52">
        <v>804</v>
      </c>
      <c r="C147" s="55">
        <v>42</v>
      </c>
      <c r="D147" s="52">
        <v>33</v>
      </c>
      <c r="E147" s="52">
        <v>85</v>
      </c>
      <c r="F147" s="52">
        <f t="shared" si="6"/>
        <v>837</v>
      </c>
      <c r="G147" s="61"/>
      <c r="H147" s="142"/>
    </row>
    <row r="148" spans="1:8" x14ac:dyDescent="0.3">
      <c r="A148" s="54" t="s">
        <v>176</v>
      </c>
      <c r="B148" s="52">
        <v>1843</v>
      </c>
      <c r="C148" s="55">
        <v>42</v>
      </c>
      <c r="D148" s="52">
        <v>95</v>
      </c>
      <c r="E148" s="52">
        <v>40</v>
      </c>
      <c r="F148" s="52">
        <f t="shared" si="6"/>
        <v>1938</v>
      </c>
      <c r="G148" s="61"/>
      <c r="H148" s="142"/>
    </row>
    <row r="149" spans="1:8" ht="18" customHeight="1" x14ac:dyDescent="0.3">
      <c r="A149" s="54" t="s">
        <v>140</v>
      </c>
      <c r="B149" s="52">
        <v>158</v>
      </c>
      <c r="C149" s="55">
        <v>42.5</v>
      </c>
      <c r="D149" s="52" t="s">
        <v>148</v>
      </c>
      <c r="E149" s="52" t="s">
        <v>148</v>
      </c>
      <c r="F149" s="52">
        <v>158</v>
      </c>
      <c r="G149" s="61"/>
      <c r="H149" s="142"/>
    </row>
    <row r="150" spans="1:8" x14ac:dyDescent="0.3">
      <c r="A150" s="54" t="s">
        <v>137</v>
      </c>
      <c r="B150" s="52">
        <v>1768</v>
      </c>
      <c r="C150" s="55">
        <v>43</v>
      </c>
      <c r="D150" s="52">
        <v>97</v>
      </c>
      <c r="E150" s="52" t="s">
        <v>72</v>
      </c>
      <c r="F150" s="52">
        <f>B150+D150</f>
        <v>1865</v>
      </c>
      <c r="G150" s="61"/>
      <c r="H150" s="142"/>
    </row>
    <row r="151" spans="1:8" x14ac:dyDescent="0.3">
      <c r="A151" s="91" t="s">
        <v>254</v>
      </c>
      <c r="B151" s="52">
        <v>4505</v>
      </c>
      <c r="C151" s="55">
        <v>43</v>
      </c>
      <c r="D151" s="52">
        <v>249</v>
      </c>
      <c r="E151" s="52">
        <v>48</v>
      </c>
      <c r="F151" s="52">
        <f>B151+D151</f>
        <v>4754</v>
      </c>
      <c r="G151" s="61"/>
      <c r="H151" s="142"/>
    </row>
    <row r="152" spans="1:8" x14ac:dyDescent="0.3">
      <c r="A152" s="91" t="s">
        <v>266</v>
      </c>
      <c r="B152" s="52">
        <v>1682</v>
      </c>
      <c r="C152" s="55">
        <v>44</v>
      </c>
      <c r="D152" s="101" t="s">
        <v>25</v>
      </c>
      <c r="E152" s="101" t="s">
        <v>25</v>
      </c>
      <c r="F152" s="52">
        <v>1682</v>
      </c>
      <c r="G152" s="61"/>
      <c r="H152" s="142"/>
    </row>
    <row r="153" spans="1:8" x14ac:dyDescent="0.3">
      <c r="A153" s="54" t="s">
        <v>46</v>
      </c>
      <c r="B153" s="52">
        <v>49</v>
      </c>
      <c r="C153" s="55">
        <v>45</v>
      </c>
      <c r="D153" s="52">
        <v>46</v>
      </c>
      <c r="E153" s="52">
        <v>39.65</v>
      </c>
      <c r="F153" s="52">
        <f>B153+D153</f>
        <v>95</v>
      </c>
      <c r="G153" s="61"/>
      <c r="H153" s="142"/>
    </row>
    <row r="154" spans="1:8" x14ac:dyDescent="0.3">
      <c r="A154" s="54" t="s">
        <v>136</v>
      </c>
      <c r="B154" s="52">
        <v>67</v>
      </c>
      <c r="C154" s="55">
        <v>46</v>
      </c>
      <c r="D154" s="52" t="s">
        <v>148</v>
      </c>
      <c r="E154" s="52" t="s">
        <v>148</v>
      </c>
      <c r="F154" s="52">
        <v>67</v>
      </c>
      <c r="G154" s="61"/>
      <c r="H154" s="142"/>
    </row>
    <row r="155" spans="1:8" x14ac:dyDescent="0.3">
      <c r="A155" s="54" t="s">
        <v>139</v>
      </c>
      <c r="B155" s="52">
        <v>1744</v>
      </c>
      <c r="C155" s="55">
        <v>47.378599999999999</v>
      </c>
      <c r="D155" s="52">
        <v>218</v>
      </c>
      <c r="E155" s="52">
        <v>47.799300000000002</v>
      </c>
      <c r="F155" s="52">
        <f t="shared" ref="F155:F163" si="7">B155+D155</f>
        <v>1962</v>
      </c>
      <c r="G155" s="61"/>
      <c r="H155" s="142"/>
    </row>
    <row r="156" spans="1:8" x14ac:dyDescent="0.3">
      <c r="A156" s="91" t="s">
        <v>282</v>
      </c>
      <c r="B156" s="52">
        <v>2079</v>
      </c>
      <c r="C156" s="55">
        <v>49</v>
      </c>
      <c r="D156" s="52">
        <v>132</v>
      </c>
      <c r="E156" s="52">
        <v>40</v>
      </c>
      <c r="F156" s="52">
        <f t="shared" si="7"/>
        <v>2211</v>
      </c>
      <c r="G156" s="61"/>
      <c r="H156" s="142"/>
    </row>
    <row r="157" spans="1:8" x14ac:dyDescent="0.3">
      <c r="A157" s="144" t="s">
        <v>306</v>
      </c>
      <c r="B157" s="52">
        <v>1882</v>
      </c>
      <c r="C157" s="55">
        <v>49</v>
      </c>
      <c r="D157" s="52">
        <v>128</v>
      </c>
      <c r="E157" s="52">
        <v>52</v>
      </c>
      <c r="F157" s="52">
        <f t="shared" si="7"/>
        <v>2010</v>
      </c>
      <c r="G157" s="61"/>
      <c r="H157" s="142"/>
    </row>
    <row r="158" spans="1:8" x14ac:dyDescent="0.3">
      <c r="A158" s="54" t="s">
        <v>146</v>
      </c>
      <c r="B158" s="52">
        <v>802</v>
      </c>
      <c r="C158" s="55">
        <v>50</v>
      </c>
      <c r="D158" s="52">
        <v>130</v>
      </c>
      <c r="E158" s="52">
        <v>61</v>
      </c>
      <c r="F158" s="52">
        <f t="shared" si="7"/>
        <v>932</v>
      </c>
      <c r="H158" s="142"/>
    </row>
    <row r="159" spans="1:8" x14ac:dyDescent="0.3">
      <c r="A159" s="144" t="s">
        <v>310</v>
      </c>
      <c r="B159" s="52">
        <v>2178</v>
      </c>
      <c r="C159" s="55">
        <v>50</v>
      </c>
      <c r="D159" s="52">
        <v>83</v>
      </c>
      <c r="E159" s="52">
        <v>63</v>
      </c>
      <c r="F159" s="52">
        <f t="shared" si="7"/>
        <v>2261</v>
      </c>
      <c r="H159" s="142"/>
    </row>
    <row r="160" spans="1:8" x14ac:dyDescent="0.3">
      <c r="A160" s="54" t="s">
        <v>138</v>
      </c>
      <c r="B160" s="52">
        <v>296</v>
      </c>
      <c r="C160" s="55">
        <v>52</v>
      </c>
      <c r="D160" s="52">
        <v>9</v>
      </c>
      <c r="E160" s="52" t="s">
        <v>86</v>
      </c>
      <c r="F160" s="52">
        <f t="shared" si="7"/>
        <v>305</v>
      </c>
      <c r="H160" s="142"/>
    </row>
    <row r="161" spans="1:8" x14ac:dyDescent="0.3">
      <c r="A161" s="144" t="s">
        <v>308</v>
      </c>
      <c r="B161" s="52">
        <v>388</v>
      </c>
      <c r="C161" s="55">
        <v>61</v>
      </c>
      <c r="D161" s="52">
        <v>18</v>
      </c>
      <c r="E161" s="52">
        <v>85</v>
      </c>
      <c r="F161" s="52">
        <f t="shared" si="7"/>
        <v>406</v>
      </c>
      <c r="H161" s="142"/>
    </row>
    <row r="162" spans="1:8" x14ac:dyDescent="0.3">
      <c r="A162" s="54" t="s">
        <v>45</v>
      </c>
      <c r="B162" s="52">
        <v>378</v>
      </c>
      <c r="C162" s="55">
        <v>101</v>
      </c>
      <c r="D162" s="52">
        <v>162</v>
      </c>
      <c r="E162" s="52">
        <v>72</v>
      </c>
      <c r="F162" s="52">
        <f t="shared" si="7"/>
        <v>540</v>
      </c>
      <c r="H162" s="142"/>
    </row>
    <row r="163" spans="1:8" x14ac:dyDescent="0.3">
      <c r="A163" s="54" t="s">
        <v>237</v>
      </c>
      <c r="B163" s="52">
        <v>872</v>
      </c>
      <c r="C163" s="55">
        <v>358</v>
      </c>
      <c r="D163" s="52">
        <v>36</v>
      </c>
      <c r="E163" s="52">
        <v>40</v>
      </c>
      <c r="F163" s="52">
        <f t="shared" si="7"/>
        <v>908</v>
      </c>
      <c r="H163" s="142"/>
    </row>
    <row r="164" spans="1:8" x14ac:dyDescent="0.3">
      <c r="B164" s="49">
        <f>SUM(B116:B163)</f>
        <v>64135</v>
      </c>
      <c r="D164" s="49">
        <f>SUM(D116:D163)</f>
        <v>4217</v>
      </c>
      <c r="H164" s="143"/>
    </row>
  </sheetData>
  <sortState ref="A8:E55">
    <sortCondition descending="1" ref="D8:D55"/>
  </sortState>
  <mergeCells count="1">
    <mergeCell ref="C60:E60"/>
  </mergeCells>
  <pageMargins left="0.70866141732283472" right="0.31496062992125984" top="0.35433070866141736" bottom="0.35433070866141736" header="0.31496062992125984" footer="0.31496062992125984"/>
  <pageSetup paperSize="9" scale="58" orientation="landscape" r:id="rId1"/>
  <rowBreaks count="1" manualBreakCount="1">
    <brk id="57"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1" sqref="A11:D20"/>
    </sheetView>
  </sheetViews>
  <sheetFormatPr baseColWidth="10" defaultRowHeight="15.6" x14ac:dyDescent="0.3"/>
  <sheetData>
    <row r="1" spans="1:5" ht="101.4" thickBot="1" x14ac:dyDescent="0.35">
      <c r="A1" s="64"/>
      <c r="B1" s="65" t="s">
        <v>0</v>
      </c>
      <c r="C1" s="65" t="s">
        <v>1</v>
      </c>
      <c r="D1" s="65" t="s">
        <v>2</v>
      </c>
      <c r="E1" s="65" t="s">
        <v>3</v>
      </c>
    </row>
    <row r="2" spans="1:5" ht="43.8" thickBot="1" x14ac:dyDescent="0.35">
      <c r="A2" s="66" t="s">
        <v>4</v>
      </c>
      <c r="B2" s="69">
        <v>628</v>
      </c>
      <c r="C2" s="69">
        <v>20</v>
      </c>
      <c r="D2" s="69">
        <v>1</v>
      </c>
      <c r="E2" s="69">
        <v>187</v>
      </c>
    </row>
    <row r="3" spans="1:5" ht="58.2" thickBot="1" x14ac:dyDescent="0.35">
      <c r="A3" s="68" t="s">
        <v>7</v>
      </c>
      <c r="B3" s="69">
        <v>586</v>
      </c>
      <c r="C3" s="69">
        <v>22</v>
      </c>
      <c r="D3" s="69">
        <v>1</v>
      </c>
      <c r="E3" s="69">
        <v>187</v>
      </c>
    </row>
    <row r="4" spans="1:5" ht="43.8" thickBot="1" x14ac:dyDescent="0.35">
      <c r="A4" s="68" t="s">
        <v>8</v>
      </c>
      <c r="B4" s="69">
        <v>42</v>
      </c>
      <c r="C4" s="69">
        <v>16</v>
      </c>
      <c r="D4" s="69">
        <v>1</v>
      </c>
      <c r="E4" s="69">
        <v>72</v>
      </c>
    </row>
    <row r="5" spans="1:5" ht="58.2" thickBot="1" x14ac:dyDescent="0.35">
      <c r="A5" s="68" t="s">
        <v>10</v>
      </c>
      <c r="B5" s="69"/>
      <c r="C5" s="69"/>
      <c r="D5" s="69"/>
      <c r="E5" s="69"/>
    </row>
    <row r="6" spans="1:5" ht="29.4" thickBot="1" x14ac:dyDescent="0.35">
      <c r="A6" s="66" t="s">
        <v>11</v>
      </c>
      <c r="B6" s="69"/>
      <c r="C6" s="69"/>
      <c r="D6" s="69"/>
      <c r="E6" s="69"/>
    </row>
    <row r="7" spans="1:5" ht="43.8" thickBot="1" x14ac:dyDescent="0.35">
      <c r="A7" s="66" t="s">
        <v>12</v>
      </c>
      <c r="B7" s="69">
        <v>8</v>
      </c>
      <c r="C7" s="69">
        <v>21</v>
      </c>
      <c r="D7" s="69">
        <v>1</v>
      </c>
      <c r="E7" s="69">
        <v>87</v>
      </c>
    </row>
    <row r="8" spans="1:5" ht="29.4" thickBot="1" x14ac:dyDescent="0.35">
      <c r="A8" s="68" t="s">
        <v>15</v>
      </c>
      <c r="B8" s="69">
        <v>4</v>
      </c>
      <c r="C8" s="69">
        <v>37.5</v>
      </c>
      <c r="D8" s="69">
        <v>5</v>
      </c>
      <c r="E8" s="69">
        <v>87</v>
      </c>
    </row>
    <row r="9" spans="1:5" ht="43.8" thickBot="1" x14ac:dyDescent="0.35">
      <c r="A9" s="68" t="s">
        <v>16</v>
      </c>
      <c r="B9" s="69"/>
      <c r="C9" s="69"/>
      <c r="D9" s="69"/>
      <c r="E9" s="69"/>
    </row>
    <row r="10" spans="1:5" ht="16.2" thickBot="1" x14ac:dyDescent="0.35"/>
    <row r="11" spans="1:5" ht="43.8" thickBot="1" x14ac:dyDescent="0.35">
      <c r="A11" s="64"/>
      <c r="B11" s="65" t="s">
        <v>17</v>
      </c>
      <c r="C11" s="65" t="s">
        <v>18</v>
      </c>
      <c r="D11" s="65" t="s">
        <v>19</v>
      </c>
    </row>
    <row r="12" spans="1:5" ht="43.8" thickBot="1" x14ac:dyDescent="0.35">
      <c r="A12" s="66" t="s">
        <v>4</v>
      </c>
      <c r="B12" s="69" t="s">
        <v>183</v>
      </c>
      <c r="C12" s="69" t="s">
        <v>184</v>
      </c>
      <c r="D12" s="69" t="s">
        <v>92</v>
      </c>
    </row>
    <row r="13" spans="1:5" ht="58.2" thickBot="1" x14ac:dyDescent="0.35">
      <c r="A13" s="68" t="s">
        <v>7</v>
      </c>
      <c r="B13" s="69"/>
      <c r="C13" s="69"/>
      <c r="D13" s="69"/>
    </row>
    <row r="14" spans="1:5" ht="43.8" thickBot="1" x14ac:dyDescent="0.35">
      <c r="A14" s="68" t="s">
        <v>8</v>
      </c>
      <c r="B14" s="69"/>
      <c r="C14" s="69"/>
      <c r="D14" s="69"/>
    </row>
    <row r="15" spans="1:5" ht="58.2" thickBot="1" x14ac:dyDescent="0.35">
      <c r="A15" s="68" t="s">
        <v>10</v>
      </c>
      <c r="B15" s="69"/>
      <c r="C15" s="69"/>
      <c r="D15" s="69"/>
    </row>
    <row r="16" spans="1:5" ht="29.4" thickBot="1" x14ac:dyDescent="0.35">
      <c r="A16" s="66" t="s">
        <v>11</v>
      </c>
      <c r="B16" s="69"/>
      <c r="C16" s="69"/>
      <c r="D16" s="69"/>
    </row>
    <row r="17" spans="1:4" ht="43.8" thickBot="1" x14ac:dyDescent="0.35">
      <c r="A17" s="66" t="s">
        <v>12</v>
      </c>
      <c r="B17" s="69"/>
      <c r="C17" s="69"/>
      <c r="D17" s="69"/>
    </row>
    <row r="18" spans="1:4" ht="29.4" thickBot="1" x14ac:dyDescent="0.35">
      <c r="A18" s="68" t="s">
        <v>15</v>
      </c>
      <c r="B18" s="69"/>
      <c r="C18" s="69"/>
      <c r="D18" s="69"/>
    </row>
    <row r="19" spans="1:4" ht="43.8" thickBot="1" x14ac:dyDescent="0.35">
      <c r="A19" s="68" t="s">
        <v>16</v>
      </c>
      <c r="B19" s="69"/>
      <c r="C19" s="69"/>
      <c r="D19" s="69"/>
    </row>
    <row r="20" spans="1:4" ht="16.2" thickBot="1" x14ac:dyDescent="0.35">
      <c r="A20" s="68"/>
      <c r="B20" s="69" t="s">
        <v>183</v>
      </c>
      <c r="C20" s="69" t="s">
        <v>184</v>
      </c>
      <c r="D20" s="69" t="s">
        <v>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13" sqref="A13:D24"/>
    </sheetView>
  </sheetViews>
  <sheetFormatPr baseColWidth="10" defaultRowHeight="15.6" x14ac:dyDescent="0.3"/>
  <sheetData>
    <row r="1" spans="1:5" ht="101.4" thickBot="1" x14ac:dyDescent="0.35">
      <c r="A1" s="64"/>
      <c r="B1" s="65" t="s">
        <v>0</v>
      </c>
      <c r="C1" s="65" t="s">
        <v>1</v>
      </c>
      <c r="D1" s="65" t="s">
        <v>2</v>
      </c>
      <c r="E1" s="65" t="s">
        <v>3</v>
      </c>
    </row>
    <row r="2" spans="1:5" ht="42.9" customHeight="1" x14ac:dyDescent="0.3">
      <c r="A2" s="156" t="s">
        <v>4</v>
      </c>
      <c r="B2" s="156">
        <v>275</v>
      </c>
      <c r="C2" s="156">
        <v>37.6</v>
      </c>
      <c r="D2" s="156">
        <v>3</v>
      </c>
      <c r="E2" s="156">
        <v>132.5</v>
      </c>
    </row>
    <row r="3" spans="1:5" ht="16.2" thickBot="1" x14ac:dyDescent="0.35">
      <c r="A3" s="157"/>
      <c r="B3" s="157"/>
      <c r="C3" s="157"/>
      <c r="D3" s="157"/>
      <c r="E3" s="157"/>
    </row>
    <row r="4" spans="1:5" ht="42.9" customHeight="1" x14ac:dyDescent="0.3">
      <c r="A4" s="154" t="s">
        <v>7</v>
      </c>
      <c r="B4" s="156">
        <v>275</v>
      </c>
      <c r="C4" s="156">
        <v>37.6</v>
      </c>
      <c r="D4" s="156">
        <v>3</v>
      </c>
      <c r="E4" s="156">
        <v>132.5</v>
      </c>
    </row>
    <row r="5" spans="1:5" ht="16.2" thickBot="1" x14ac:dyDescent="0.35">
      <c r="A5" s="155"/>
      <c r="B5" s="157"/>
      <c r="C5" s="157"/>
      <c r="D5" s="157"/>
      <c r="E5" s="157"/>
    </row>
    <row r="6" spans="1:5" ht="43.8" thickBot="1" x14ac:dyDescent="0.35">
      <c r="A6" s="68" t="s">
        <v>8</v>
      </c>
      <c r="B6" s="69"/>
      <c r="C6" s="69"/>
      <c r="D6" s="69"/>
      <c r="E6" s="69"/>
    </row>
    <row r="7" spans="1:5" ht="58.2" thickBot="1" x14ac:dyDescent="0.35">
      <c r="A7" s="68" t="s">
        <v>10</v>
      </c>
      <c r="B7" s="69"/>
      <c r="C7" s="69"/>
      <c r="D7" s="69"/>
      <c r="E7" s="69"/>
    </row>
    <row r="8" spans="1:5" ht="29.4" thickBot="1" x14ac:dyDescent="0.35">
      <c r="A8" s="66" t="s">
        <v>11</v>
      </c>
      <c r="B8" s="69"/>
      <c r="C8" s="69"/>
      <c r="D8" s="69"/>
      <c r="E8" s="69"/>
    </row>
    <row r="9" spans="1:5" ht="43.8" thickBot="1" x14ac:dyDescent="0.35">
      <c r="A9" s="66" t="s">
        <v>12</v>
      </c>
      <c r="B9" s="69">
        <v>12</v>
      </c>
      <c r="C9" s="69">
        <v>33.700000000000003</v>
      </c>
      <c r="D9" s="69">
        <v>12</v>
      </c>
      <c r="E9" s="69">
        <v>71.5</v>
      </c>
    </row>
    <row r="10" spans="1:5" ht="29.4" thickBot="1" x14ac:dyDescent="0.35">
      <c r="A10" s="68" t="s">
        <v>15</v>
      </c>
      <c r="B10" s="69">
        <v>5</v>
      </c>
      <c r="C10" s="69">
        <v>25.8</v>
      </c>
      <c r="D10" s="69">
        <v>12</v>
      </c>
      <c r="E10" s="69">
        <v>42</v>
      </c>
    </row>
    <row r="11" spans="1:5" ht="43.8" thickBot="1" x14ac:dyDescent="0.35">
      <c r="A11" s="68" t="s">
        <v>16</v>
      </c>
      <c r="B11" s="69">
        <v>1</v>
      </c>
      <c r="C11" s="69">
        <v>12</v>
      </c>
      <c r="D11" s="69">
        <v>12</v>
      </c>
      <c r="E11" s="69">
        <v>12</v>
      </c>
    </row>
    <row r="12" spans="1:5" ht="16.2" thickBot="1" x14ac:dyDescent="0.35"/>
    <row r="13" spans="1:5" ht="43.8" thickBot="1" x14ac:dyDescent="0.35">
      <c r="A13" s="64"/>
      <c r="B13" s="65" t="s">
        <v>17</v>
      </c>
      <c r="C13" s="65" t="s">
        <v>18</v>
      </c>
      <c r="D13" s="65" t="s">
        <v>19</v>
      </c>
    </row>
    <row r="14" spans="1:5" ht="42.9" customHeight="1" x14ac:dyDescent="0.3">
      <c r="A14" s="156" t="s">
        <v>4</v>
      </c>
      <c r="B14" s="156">
        <v>111.7</v>
      </c>
      <c r="C14" s="156">
        <v>19</v>
      </c>
      <c r="D14" s="156">
        <v>253</v>
      </c>
    </row>
    <row r="15" spans="1:5" ht="16.2" thickBot="1" x14ac:dyDescent="0.35">
      <c r="A15" s="157"/>
      <c r="B15" s="157"/>
      <c r="C15" s="157"/>
      <c r="D15" s="157"/>
    </row>
    <row r="16" spans="1:5" ht="42.9" customHeight="1" x14ac:dyDescent="0.3">
      <c r="A16" s="154" t="s">
        <v>7</v>
      </c>
      <c r="B16" s="156">
        <v>111.7</v>
      </c>
      <c r="C16" s="156">
        <v>19</v>
      </c>
      <c r="D16" s="156">
        <v>253</v>
      </c>
    </row>
    <row r="17" spans="1:4" ht="16.2" thickBot="1" x14ac:dyDescent="0.35">
      <c r="A17" s="155"/>
      <c r="B17" s="157"/>
      <c r="C17" s="157"/>
      <c r="D17" s="157"/>
    </row>
    <row r="18" spans="1:4" ht="43.8" thickBot="1" x14ac:dyDescent="0.35">
      <c r="A18" s="68" t="s">
        <v>8</v>
      </c>
      <c r="B18" s="69"/>
      <c r="C18" s="69"/>
      <c r="D18" s="69"/>
    </row>
    <row r="19" spans="1:4" ht="58.2" thickBot="1" x14ac:dyDescent="0.35">
      <c r="A19" s="68" t="s">
        <v>10</v>
      </c>
      <c r="B19" s="69"/>
      <c r="C19" s="69"/>
      <c r="D19" s="69"/>
    </row>
    <row r="20" spans="1:4" ht="29.4" thickBot="1" x14ac:dyDescent="0.35">
      <c r="A20" s="66" t="s">
        <v>11</v>
      </c>
      <c r="B20" s="69"/>
      <c r="C20" s="69"/>
      <c r="D20" s="69"/>
    </row>
    <row r="21" spans="1:4" ht="43.8" thickBot="1" x14ac:dyDescent="0.35">
      <c r="A21" s="66" t="s">
        <v>12</v>
      </c>
      <c r="B21" s="69">
        <v>80.5</v>
      </c>
      <c r="C21" s="69">
        <v>47</v>
      </c>
      <c r="D21" s="69">
        <v>110</v>
      </c>
    </row>
    <row r="22" spans="1:4" ht="29.4" thickBot="1" x14ac:dyDescent="0.35">
      <c r="A22" s="68" t="s">
        <v>15</v>
      </c>
      <c r="B22" s="69">
        <v>77</v>
      </c>
      <c r="C22" s="69">
        <v>47</v>
      </c>
      <c r="D22" s="69">
        <v>110</v>
      </c>
    </row>
    <row r="23" spans="1:4" ht="43.8" thickBot="1" x14ac:dyDescent="0.35">
      <c r="A23" s="68" t="s">
        <v>16</v>
      </c>
      <c r="B23" s="69">
        <v>76</v>
      </c>
      <c r="C23" s="69">
        <v>76</v>
      </c>
      <c r="D23" s="69">
        <v>76</v>
      </c>
    </row>
    <row r="24" spans="1:4" ht="16.2" thickBot="1" x14ac:dyDescent="0.35">
      <c r="A24" s="68"/>
      <c r="B24" s="69"/>
      <c r="C24" s="69"/>
      <c r="D24" s="69"/>
    </row>
  </sheetData>
  <mergeCells count="18">
    <mergeCell ref="A4:A5"/>
    <mergeCell ref="B4:B5"/>
    <mergeCell ref="C4:C5"/>
    <mergeCell ref="D4:D5"/>
    <mergeCell ref="E4:E5"/>
    <mergeCell ref="A2:A3"/>
    <mergeCell ref="B2:B3"/>
    <mergeCell ref="C2:C3"/>
    <mergeCell ref="D2:D3"/>
    <mergeCell ref="E2:E3"/>
    <mergeCell ref="A14:A15"/>
    <mergeCell ref="B14:B15"/>
    <mergeCell ref="C14:C15"/>
    <mergeCell ref="D14:D15"/>
    <mergeCell ref="A16:A17"/>
    <mergeCell ref="B16:B17"/>
    <mergeCell ref="C16:C17"/>
    <mergeCell ref="D16:D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2" workbookViewId="0">
      <selection activeCell="A11" sqref="A11:D20"/>
    </sheetView>
  </sheetViews>
  <sheetFormatPr baseColWidth="10" defaultRowHeight="15.6" x14ac:dyDescent="0.3"/>
  <sheetData>
    <row r="1" spans="1:5" ht="101.4" thickBot="1" x14ac:dyDescent="0.35">
      <c r="A1" s="64"/>
      <c r="B1" s="65" t="s">
        <v>0</v>
      </c>
      <c r="C1" s="65" t="s">
        <v>1</v>
      </c>
      <c r="D1" s="65" t="s">
        <v>2</v>
      </c>
      <c r="E1" s="65" t="s">
        <v>3</v>
      </c>
    </row>
    <row r="2" spans="1:5" ht="43.8" thickBot="1" x14ac:dyDescent="0.35">
      <c r="A2" s="66" t="s">
        <v>4</v>
      </c>
      <c r="B2" s="69">
        <v>343</v>
      </c>
      <c r="C2" s="69">
        <v>35</v>
      </c>
      <c r="D2" s="69" t="s">
        <v>177</v>
      </c>
      <c r="E2" s="69">
        <v>185</v>
      </c>
    </row>
    <row r="3" spans="1:5" ht="58.2" thickBot="1" x14ac:dyDescent="0.35">
      <c r="A3" s="68" t="s">
        <v>7</v>
      </c>
      <c r="B3" s="69">
        <v>229</v>
      </c>
      <c r="C3" s="69">
        <v>25</v>
      </c>
      <c r="D3" s="69" t="s">
        <v>177</v>
      </c>
      <c r="E3" s="69">
        <v>100</v>
      </c>
    </row>
    <row r="4" spans="1:5" ht="43.8" thickBot="1" x14ac:dyDescent="0.35">
      <c r="A4" s="68" t="s">
        <v>8</v>
      </c>
      <c r="B4" s="69"/>
      <c r="C4" s="69"/>
      <c r="D4" s="69"/>
      <c r="E4" s="69"/>
    </row>
    <row r="5" spans="1:5" ht="58.2" thickBot="1" x14ac:dyDescent="0.35">
      <c r="A5" s="68" t="s">
        <v>10</v>
      </c>
      <c r="B5" s="69"/>
      <c r="C5" s="69"/>
      <c r="D5" s="69"/>
      <c r="E5" s="69"/>
    </row>
    <row r="6" spans="1:5" ht="29.4" thickBot="1" x14ac:dyDescent="0.35">
      <c r="A6" s="66" t="s">
        <v>178</v>
      </c>
      <c r="B6" s="69">
        <v>114</v>
      </c>
      <c r="C6" s="69">
        <v>53</v>
      </c>
      <c r="D6" s="69">
        <v>6</v>
      </c>
      <c r="E6" s="69">
        <v>185</v>
      </c>
    </row>
    <row r="7" spans="1:5" ht="43.8" thickBot="1" x14ac:dyDescent="0.35">
      <c r="A7" s="66" t="s">
        <v>12</v>
      </c>
      <c r="B7" s="69">
        <v>12</v>
      </c>
      <c r="C7" s="69">
        <v>35</v>
      </c>
      <c r="D7" s="69">
        <v>4</v>
      </c>
      <c r="E7" s="69">
        <v>96</v>
      </c>
    </row>
    <row r="8" spans="1:5" ht="29.4" thickBot="1" x14ac:dyDescent="0.35">
      <c r="A8" s="68" t="s">
        <v>15</v>
      </c>
      <c r="B8" s="69">
        <v>1</v>
      </c>
      <c r="C8" s="69">
        <v>78</v>
      </c>
      <c r="D8" s="69">
        <v>78</v>
      </c>
      <c r="E8" s="69">
        <v>78</v>
      </c>
    </row>
    <row r="9" spans="1:5" ht="43.8" thickBot="1" x14ac:dyDescent="0.35">
      <c r="A9" s="68" t="s">
        <v>16</v>
      </c>
      <c r="B9" s="69">
        <v>2</v>
      </c>
      <c r="C9" s="69">
        <v>57</v>
      </c>
      <c r="D9" s="69">
        <v>18</v>
      </c>
      <c r="E9" s="69">
        <v>96</v>
      </c>
    </row>
    <row r="10" spans="1:5" ht="16.2" thickBot="1" x14ac:dyDescent="0.35"/>
    <row r="11" spans="1:5" ht="43.8" thickBot="1" x14ac:dyDescent="0.35">
      <c r="A11" s="64"/>
      <c r="B11" s="65" t="s">
        <v>17</v>
      </c>
      <c r="C11" s="65" t="s">
        <v>18</v>
      </c>
      <c r="D11" s="65" t="s">
        <v>19</v>
      </c>
    </row>
    <row r="12" spans="1:5" ht="43.8" thickBot="1" x14ac:dyDescent="0.35">
      <c r="A12" s="66" t="s">
        <v>4</v>
      </c>
      <c r="B12" s="69"/>
      <c r="C12" s="69" t="s">
        <v>89</v>
      </c>
      <c r="D12" s="69" t="s">
        <v>179</v>
      </c>
    </row>
    <row r="13" spans="1:5" ht="58.2" thickBot="1" x14ac:dyDescent="0.35">
      <c r="A13" s="68" t="s">
        <v>7</v>
      </c>
      <c r="B13" s="69"/>
      <c r="C13" s="69" t="s">
        <v>89</v>
      </c>
      <c r="D13" s="69" t="s">
        <v>179</v>
      </c>
    </row>
    <row r="14" spans="1:5" ht="43.8" thickBot="1" x14ac:dyDescent="0.35">
      <c r="A14" s="68" t="s">
        <v>8</v>
      </c>
      <c r="B14" s="69"/>
      <c r="C14" s="69"/>
      <c r="D14" s="69"/>
    </row>
    <row r="15" spans="1:5" ht="58.2" thickBot="1" x14ac:dyDescent="0.35">
      <c r="A15" s="68" t="s">
        <v>10</v>
      </c>
      <c r="B15" s="69"/>
      <c r="C15" s="69"/>
      <c r="D15" s="69"/>
    </row>
    <row r="16" spans="1:5" ht="29.4" thickBot="1" x14ac:dyDescent="0.35">
      <c r="A16" s="66" t="s">
        <v>11</v>
      </c>
      <c r="B16" s="69"/>
      <c r="C16" s="69" t="s">
        <v>89</v>
      </c>
      <c r="D16" s="69" t="s">
        <v>179</v>
      </c>
    </row>
    <row r="17" spans="1:4" ht="43.8" thickBot="1" x14ac:dyDescent="0.35">
      <c r="A17" s="66" t="s">
        <v>12</v>
      </c>
      <c r="B17" s="69"/>
      <c r="C17" s="69" t="s">
        <v>89</v>
      </c>
      <c r="D17" s="69" t="s">
        <v>180</v>
      </c>
    </row>
    <row r="18" spans="1:4" ht="29.4" thickBot="1" x14ac:dyDescent="0.35">
      <c r="A18" s="68" t="s">
        <v>15</v>
      </c>
      <c r="B18" s="69"/>
      <c r="C18" s="69" t="s">
        <v>89</v>
      </c>
      <c r="D18" s="69" t="s">
        <v>180</v>
      </c>
    </row>
    <row r="19" spans="1:4" ht="43.8" thickBot="1" x14ac:dyDescent="0.35">
      <c r="A19" s="68" t="s">
        <v>16</v>
      </c>
      <c r="B19" s="69"/>
      <c r="C19" s="69" t="s">
        <v>89</v>
      </c>
      <c r="D19" s="69" t="s">
        <v>180</v>
      </c>
    </row>
    <row r="20" spans="1:4" ht="16.2" thickBot="1" x14ac:dyDescent="0.35">
      <c r="A20" s="68"/>
      <c r="B20" s="69"/>
      <c r="C20" s="69"/>
      <c r="D20" s="6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1" sqref="A11:D20"/>
    </sheetView>
  </sheetViews>
  <sheetFormatPr baseColWidth="10" defaultRowHeight="15.6" x14ac:dyDescent="0.3"/>
  <sheetData>
    <row r="1" spans="1:5" ht="101.4" thickBot="1" x14ac:dyDescent="0.35">
      <c r="A1" s="64"/>
      <c r="B1" s="65" t="s">
        <v>0</v>
      </c>
      <c r="C1" s="65" t="s">
        <v>1</v>
      </c>
      <c r="D1" s="65" t="s">
        <v>2</v>
      </c>
      <c r="E1" s="65" t="s">
        <v>3</v>
      </c>
    </row>
    <row r="2" spans="1:5" ht="43.8" thickBot="1" x14ac:dyDescent="0.35">
      <c r="A2" s="66" t="s">
        <v>4</v>
      </c>
      <c r="B2" s="67">
        <v>1843</v>
      </c>
      <c r="C2" s="67" t="s">
        <v>163</v>
      </c>
      <c r="D2" s="67" t="s">
        <v>164</v>
      </c>
      <c r="E2" s="67" t="s">
        <v>165</v>
      </c>
    </row>
    <row r="3" spans="1:5" ht="58.2" thickBot="1" x14ac:dyDescent="0.35">
      <c r="A3" s="68" t="s">
        <v>7</v>
      </c>
      <c r="B3" s="67">
        <v>1843</v>
      </c>
      <c r="C3" s="67" t="s">
        <v>163</v>
      </c>
      <c r="D3" s="67" t="s">
        <v>164</v>
      </c>
      <c r="E3" s="67" t="s">
        <v>165</v>
      </c>
    </row>
    <row r="4" spans="1:5" ht="43.8" thickBot="1" x14ac:dyDescent="0.35">
      <c r="A4" s="68" t="s">
        <v>8</v>
      </c>
      <c r="B4" s="67" t="s">
        <v>122</v>
      </c>
      <c r="C4" s="67" t="s">
        <v>122</v>
      </c>
      <c r="D4" s="67" t="s">
        <v>122</v>
      </c>
      <c r="E4" s="67" t="s">
        <v>122</v>
      </c>
    </row>
    <row r="5" spans="1:5" ht="58.2" thickBot="1" x14ac:dyDescent="0.35">
      <c r="A5" s="68" t="s">
        <v>10</v>
      </c>
      <c r="B5" s="67" t="s">
        <v>122</v>
      </c>
      <c r="C5" s="67" t="s">
        <v>122</v>
      </c>
      <c r="D5" s="67" t="s">
        <v>122</v>
      </c>
      <c r="E5" s="67" t="s">
        <v>122</v>
      </c>
    </row>
    <row r="6" spans="1:5" ht="29.4" thickBot="1" x14ac:dyDescent="0.35">
      <c r="A6" s="66" t="s">
        <v>11</v>
      </c>
      <c r="B6" s="67" t="s">
        <v>122</v>
      </c>
      <c r="C6" s="67" t="s">
        <v>122</v>
      </c>
      <c r="D6" s="67" t="s">
        <v>122</v>
      </c>
      <c r="E6" s="67" t="s">
        <v>122</v>
      </c>
    </row>
    <row r="7" spans="1:5" ht="43.8" thickBot="1" x14ac:dyDescent="0.35">
      <c r="A7" s="66" t="s">
        <v>12</v>
      </c>
      <c r="B7" s="67">
        <v>95</v>
      </c>
      <c r="C7" s="67" t="s">
        <v>166</v>
      </c>
      <c r="D7" s="67" t="s">
        <v>164</v>
      </c>
      <c r="E7" s="67" t="s">
        <v>167</v>
      </c>
    </row>
    <row r="8" spans="1:5" ht="29.4" thickBot="1" x14ac:dyDescent="0.35">
      <c r="A8" s="68" t="s">
        <v>15</v>
      </c>
      <c r="B8" s="67">
        <v>33</v>
      </c>
      <c r="C8" s="67" t="s">
        <v>168</v>
      </c>
      <c r="D8" s="67" t="s">
        <v>169</v>
      </c>
      <c r="E8" s="67" t="s">
        <v>167</v>
      </c>
    </row>
    <row r="9" spans="1:5" ht="43.8" thickBot="1" x14ac:dyDescent="0.35">
      <c r="A9" s="68" t="s">
        <v>16</v>
      </c>
      <c r="B9" s="67" t="s">
        <v>122</v>
      </c>
      <c r="C9" s="67" t="s">
        <v>122</v>
      </c>
      <c r="D9" s="67" t="s">
        <v>122</v>
      </c>
      <c r="E9" s="67" t="s">
        <v>122</v>
      </c>
    </row>
    <row r="10" spans="1:5" ht="16.2" thickBot="1" x14ac:dyDescent="0.35"/>
    <row r="11" spans="1:5" ht="43.8" thickBot="1" x14ac:dyDescent="0.35">
      <c r="A11" s="64"/>
      <c r="B11" s="65" t="s">
        <v>17</v>
      </c>
      <c r="C11" s="65" t="s">
        <v>18</v>
      </c>
      <c r="D11" s="65" t="s">
        <v>19</v>
      </c>
    </row>
    <row r="12" spans="1:5" ht="43.8" thickBot="1" x14ac:dyDescent="0.35">
      <c r="A12" s="66" t="s">
        <v>4</v>
      </c>
      <c r="B12" s="67" t="s">
        <v>170</v>
      </c>
      <c r="C12" s="67" t="s">
        <v>171</v>
      </c>
      <c r="D12" s="67" t="s">
        <v>172</v>
      </c>
    </row>
    <row r="13" spans="1:5" ht="58.2" thickBot="1" x14ac:dyDescent="0.35">
      <c r="A13" s="68" t="s">
        <v>7</v>
      </c>
      <c r="B13" s="67" t="s">
        <v>170</v>
      </c>
      <c r="C13" s="67" t="s">
        <v>171</v>
      </c>
      <c r="D13" s="67" t="s">
        <v>172</v>
      </c>
    </row>
    <row r="14" spans="1:5" ht="43.8" thickBot="1" x14ac:dyDescent="0.35">
      <c r="A14" s="68" t="s">
        <v>8</v>
      </c>
      <c r="B14" s="67" t="s">
        <v>122</v>
      </c>
      <c r="C14" s="67" t="s">
        <v>122</v>
      </c>
      <c r="D14" s="67" t="s">
        <v>122</v>
      </c>
    </row>
    <row r="15" spans="1:5" ht="58.2" thickBot="1" x14ac:dyDescent="0.35">
      <c r="A15" s="68" t="s">
        <v>10</v>
      </c>
      <c r="B15" s="67" t="s">
        <v>122</v>
      </c>
      <c r="C15" s="67" t="s">
        <v>122</v>
      </c>
      <c r="D15" s="67" t="s">
        <v>122</v>
      </c>
    </row>
    <row r="16" spans="1:5" ht="29.4" thickBot="1" x14ac:dyDescent="0.35">
      <c r="A16" s="66" t="s">
        <v>11</v>
      </c>
      <c r="B16" s="67"/>
      <c r="C16" s="67"/>
      <c r="D16" s="67"/>
    </row>
    <row r="17" spans="1:4" ht="43.8" thickBot="1" x14ac:dyDescent="0.35">
      <c r="A17" s="66" t="s">
        <v>12</v>
      </c>
      <c r="B17" s="67" t="s">
        <v>173</v>
      </c>
      <c r="C17" s="67" t="s">
        <v>171</v>
      </c>
      <c r="D17" s="67" t="s">
        <v>174</v>
      </c>
    </row>
    <row r="18" spans="1:4" ht="29.4" thickBot="1" x14ac:dyDescent="0.35">
      <c r="A18" s="68" t="s">
        <v>15</v>
      </c>
      <c r="B18" s="67" t="s">
        <v>175</v>
      </c>
      <c r="C18" s="67" t="s">
        <v>171</v>
      </c>
      <c r="D18" s="67" t="s">
        <v>174</v>
      </c>
    </row>
    <row r="19" spans="1:4" ht="43.8" thickBot="1" x14ac:dyDescent="0.35">
      <c r="A19" s="68" t="s">
        <v>16</v>
      </c>
      <c r="B19" s="67" t="s">
        <v>122</v>
      </c>
      <c r="C19" s="67" t="s">
        <v>122</v>
      </c>
      <c r="D19" s="67" t="s">
        <v>122</v>
      </c>
    </row>
    <row r="20" spans="1:4" ht="16.2" thickBot="1" x14ac:dyDescent="0.35">
      <c r="A20" s="68"/>
      <c r="B20" s="67"/>
      <c r="C20" s="67"/>
      <c r="D20" s="6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13" sqref="D13"/>
    </sheetView>
  </sheetViews>
  <sheetFormatPr baseColWidth="10" defaultRowHeight="15.6" x14ac:dyDescent="0.3"/>
  <sheetData>
    <row r="1" spans="1:5" ht="101.4" thickBot="1" x14ac:dyDescent="0.35">
      <c r="A1" s="64"/>
      <c r="B1" s="65" t="s">
        <v>0</v>
      </c>
      <c r="C1" s="65" t="s">
        <v>1</v>
      </c>
      <c r="D1" s="65" t="s">
        <v>2</v>
      </c>
      <c r="E1" s="65" t="s">
        <v>3</v>
      </c>
    </row>
    <row r="2" spans="1:5" ht="43.8" thickBot="1" x14ac:dyDescent="0.35">
      <c r="A2" s="66" t="s">
        <v>4</v>
      </c>
      <c r="B2" s="67">
        <v>799</v>
      </c>
      <c r="C2" s="67">
        <v>41</v>
      </c>
      <c r="D2" s="67">
        <v>2</v>
      </c>
      <c r="E2" s="67">
        <v>192</v>
      </c>
    </row>
    <row r="3" spans="1:5" ht="58.2" thickBot="1" x14ac:dyDescent="0.35">
      <c r="A3" s="68" t="s">
        <v>7</v>
      </c>
      <c r="B3" s="67">
        <v>799</v>
      </c>
      <c r="C3" s="67"/>
      <c r="D3" s="67"/>
      <c r="E3" s="69"/>
    </row>
    <row r="4" spans="1:5" ht="43.8" thickBot="1" x14ac:dyDescent="0.35">
      <c r="A4" s="68" t="s">
        <v>8</v>
      </c>
      <c r="B4" s="67"/>
      <c r="C4" s="67"/>
      <c r="D4" s="67"/>
      <c r="E4" s="69"/>
    </row>
    <row r="5" spans="1:5" ht="58.2" thickBot="1" x14ac:dyDescent="0.35">
      <c r="A5" s="68" t="s">
        <v>10</v>
      </c>
      <c r="B5" s="67"/>
      <c r="C5" s="67"/>
      <c r="D5" s="67"/>
      <c r="E5" s="69"/>
    </row>
    <row r="6" spans="1:5" ht="29.4" thickBot="1" x14ac:dyDescent="0.35">
      <c r="A6" s="66" t="s">
        <v>11</v>
      </c>
      <c r="B6" s="67"/>
      <c r="C6" s="67"/>
      <c r="D6" s="67"/>
      <c r="E6" s="69"/>
    </row>
    <row r="7" spans="1:5" ht="43.8" thickBot="1" x14ac:dyDescent="0.35">
      <c r="A7" s="66" t="s">
        <v>12</v>
      </c>
      <c r="B7" s="69">
        <v>35</v>
      </c>
      <c r="C7" s="69">
        <v>38</v>
      </c>
      <c r="D7" s="69">
        <v>4</v>
      </c>
      <c r="E7" s="69">
        <v>96</v>
      </c>
    </row>
    <row r="8" spans="1:5" ht="29.4" thickBot="1" x14ac:dyDescent="0.35">
      <c r="A8" s="68" t="s">
        <v>15</v>
      </c>
      <c r="B8" s="69"/>
      <c r="C8" s="69"/>
      <c r="D8" s="69"/>
      <c r="E8" s="69"/>
    </row>
    <row r="9" spans="1:5" ht="43.8" thickBot="1" x14ac:dyDescent="0.35">
      <c r="A9" s="68" t="s">
        <v>16</v>
      </c>
      <c r="B9" s="69"/>
      <c r="C9" s="69"/>
      <c r="D9" s="69"/>
      <c r="E9" s="69"/>
    </row>
    <row r="10" spans="1:5" ht="16.2" thickBot="1" x14ac:dyDescent="0.35"/>
    <row r="11" spans="1:5" ht="43.8" thickBot="1" x14ac:dyDescent="0.35">
      <c r="A11" s="64"/>
      <c r="B11" s="65" t="s">
        <v>17</v>
      </c>
      <c r="C11" s="65" t="s">
        <v>18</v>
      </c>
      <c r="D11" s="65" t="s">
        <v>19</v>
      </c>
    </row>
    <row r="12" spans="1:5" x14ac:dyDescent="0.3">
      <c r="A12" s="156" t="s">
        <v>4</v>
      </c>
      <c r="B12" s="71"/>
      <c r="C12" s="71"/>
      <c r="D12" s="71"/>
    </row>
    <row r="13" spans="1:5" ht="16.2" thickBot="1" x14ac:dyDescent="0.35">
      <c r="A13" s="157"/>
      <c r="B13" s="67">
        <v>105</v>
      </c>
      <c r="C13" s="67">
        <v>60</v>
      </c>
      <c r="D13" s="67">
        <v>150</v>
      </c>
    </row>
    <row r="14" spans="1:5" ht="58.2" thickBot="1" x14ac:dyDescent="0.35">
      <c r="A14" s="68" t="s">
        <v>7</v>
      </c>
      <c r="B14" s="165"/>
      <c r="C14" s="166"/>
      <c r="D14" s="167"/>
    </row>
    <row r="15" spans="1:5" ht="43.8" thickBot="1" x14ac:dyDescent="0.35">
      <c r="A15" s="68" t="s">
        <v>8</v>
      </c>
      <c r="B15" s="69"/>
      <c r="C15" s="69"/>
      <c r="D15" s="69"/>
    </row>
    <row r="16" spans="1:5" ht="58.2" thickBot="1" x14ac:dyDescent="0.35">
      <c r="A16" s="68" t="s">
        <v>10</v>
      </c>
      <c r="B16" s="69"/>
      <c r="C16" s="69"/>
      <c r="D16" s="69"/>
    </row>
    <row r="17" spans="1:4" ht="29.4" thickBot="1" x14ac:dyDescent="0.35">
      <c r="A17" s="66" t="s">
        <v>11</v>
      </c>
      <c r="B17" s="69"/>
      <c r="C17" s="69"/>
      <c r="D17" s="69"/>
    </row>
    <row r="18" spans="1:4" ht="43.8" thickBot="1" x14ac:dyDescent="0.35">
      <c r="A18" s="66" t="s">
        <v>12</v>
      </c>
      <c r="B18" s="69"/>
      <c r="C18" s="69"/>
      <c r="D18" s="69"/>
    </row>
    <row r="19" spans="1:4" ht="29.4" thickBot="1" x14ac:dyDescent="0.35">
      <c r="A19" s="68" t="s">
        <v>15</v>
      </c>
      <c r="B19" s="69"/>
      <c r="C19" s="69"/>
      <c r="D19" s="69"/>
    </row>
    <row r="20" spans="1:4" ht="43.8" thickBot="1" x14ac:dyDescent="0.35">
      <c r="A20" s="68" t="s">
        <v>16</v>
      </c>
      <c r="B20" s="69"/>
      <c r="C20" s="69"/>
      <c r="D20" s="69"/>
    </row>
    <row r="21" spans="1:4" ht="16.2" thickBot="1" x14ac:dyDescent="0.35">
      <c r="A21" s="68"/>
      <c r="B21" s="69"/>
      <c r="C21" s="69"/>
      <c r="D21" s="69"/>
    </row>
  </sheetData>
  <mergeCells count="2">
    <mergeCell ref="A12:A13"/>
    <mergeCell ref="B14:D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5" workbookViewId="0">
      <selection activeCell="A11" sqref="A11:D21"/>
    </sheetView>
  </sheetViews>
  <sheetFormatPr baseColWidth="10" defaultRowHeight="15.6" x14ac:dyDescent="0.3"/>
  <sheetData>
    <row r="1" spans="1:5" ht="101.4" thickBot="1" x14ac:dyDescent="0.35">
      <c r="A1" s="64"/>
      <c r="B1" s="65" t="s">
        <v>0</v>
      </c>
      <c r="C1" s="65" t="s">
        <v>1</v>
      </c>
      <c r="D1" s="65" t="s">
        <v>2</v>
      </c>
      <c r="E1" s="65" t="s">
        <v>3</v>
      </c>
    </row>
    <row r="2" spans="1:5" ht="43.8" thickBot="1" x14ac:dyDescent="0.35">
      <c r="A2" s="66" t="s">
        <v>4</v>
      </c>
      <c r="B2" s="67">
        <v>670</v>
      </c>
      <c r="C2" s="67">
        <v>18.899999999999999</v>
      </c>
      <c r="D2" s="67">
        <v>1.5</v>
      </c>
      <c r="E2" s="67">
        <v>173</v>
      </c>
    </row>
    <row r="3" spans="1:5" ht="58.2" thickBot="1" x14ac:dyDescent="0.35">
      <c r="A3" s="68" t="s">
        <v>7</v>
      </c>
      <c r="B3" s="67">
        <v>670</v>
      </c>
      <c r="C3" s="67"/>
      <c r="D3" s="67"/>
      <c r="E3" s="69"/>
    </row>
    <row r="4" spans="1:5" ht="43.8" thickBot="1" x14ac:dyDescent="0.35">
      <c r="A4" s="68" t="s">
        <v>8</v>
      </c>
      <c r="B4" s="67">
        <v>0</v>
      </c>
      <c r="C4" s="67"/>
      <c r="D4" s="67"/>
      <c r="E4" s="69"/>
    </row>
    <row r="5" spans="1:5" ht="58.2" thickBot="1" x14ac:dyDescent="0.35">
      <c r="A5" s="68" t="s">
        <v>10</v>
      </c>
      <c r="B5" s="67">
        <v>0</v>
      </c>
      <c r="C5" s="67"/>
      <c r="D5" s="67"/>
      <c r="E5" s="69"/>
    </row>
    <row r="6" spans="1:5" ht="29.4" thickBot="1" x14ac:dyDescent="0.35">
      <c r="A6" s="66" t="s">
        <v>11</v>
      </c>
      <c r="B6" s="67">
        <v>0</v>
      </c>
      <c r="C6" s="67"/>
      <c r="D6" s="67"/>
      <c r="E6" s="69"/>
    </row>
    <row r="7" spans="1:5" ht="43.8" thickBot="1" x14ac:dyDescent="0.35">
      <c r="A7" s="66" t="s">
        <v>12</v>
      </c>
      <c r="B7" s="69"/>
      <c r="C7" s="69"/>
      <c r="D7" s="69"/>
      <c r="E7" s="69"/>
    </row>
    <row r="8" spans="1:5" ht="29.4" thickBot="1" x14ac:dyDescent="0.35">
      <c r="A8" s="68" t="s">
        <v>15</v>
      </c>
      <c r="B8" s="69"/>
      <c r="C8" s="69"/>
      <c r="D8" s="69"/>
      <c r="E8" s="69"/>
    </row>
    <row r="9" spans="1:5" ht="43.8" thickBot="1" x14ac:dyDescent="0.35">
      <c r="A9" s="68" t="s">
        <v>16</v>
      </c>
      <c r="B9" s="69"/>
      <c r="C9" s="69"/>
      <c r="D9" s="69"/>
      <c r="E9" s="69"/>
    </row>
    <row r="10" spans="1:5" ht="16.2" thickBot="1" x14ac:dyDescent="0.35"/>
    <row r="11" spans="1:5" ht="43.8" thickBot="1" x14ac:dyDescent="0.35">
      <c r="A11" s="64"/>
      <c r="B11" s="65" t="s">
        <v>17</v>
      </c>
      <c r="C11" s="65" t="s">
        <v>18</v>
      </c>
      <c r="D11" s="65" t="s">
        <v>19</v>
      </c>
    </row>
    <row r="12" spans="1:5" ht="42.9" customHeight="1" x14ac:dyDescent="0.3">
      <c r="A12" s="156" t="s">
        <v>4</v>
      </c>
      <c r="B12" s="71"/>
      <c r="C12" s="71"/>
      <c r="D12" s="71"/>
    </row>
    <row r="13" spans="1:5" ht="16.2" thickBot="1" x14ac:dyDescent="0.35">
      <c r="A13" s="157"/>
      <c r="B13" s="67">
        <v>135</v>
      </c>
      <c r="C13" s="67">
        <v>30</v>
      </c>
      <c r="D13" s="67">
        <v>336</v>
      </c>
    </row>
    <row r="14" spans="1:5" ht="58.2" thickBot="1" x14ac:dyDescent="0.35">
      <c r="A14" s="68" t="s">
        <v>7</v>
      </c>
      <c r="B14" s="165" t="s">
        <v>159</v>
      </c>
      <c r="C14" s="166"/>
      <c r="D14" s="167"/>
    </row>
    <row r="15" spans="1:5" ht="43.8" thickBot="1" x14ac:dyDescent="0.35">
      <c r="A15" s="68" t="s">
        <v>8</v>
      </c>
      <c r="B15" s="69"/>
      <c r="C15" s="69"/>
      <c r="D15" s="69"/>
    </row>
    <row r="16" spans="1:5" ht="58.2" thickBot="1" x14ac:dyDescent="0.35">
      <c r="A16" s="68" t="s">
        <v>10</v>
      </c>
      <c r="B16" s="69"/>
      <c r="C16" s="69"/>
      <c r="D16" s="69"/>
    </row>
    <row r="17" spans="1:4" ht="29.4" thickBot="1" x14ac:dyDescent="0.35">
      <c r="A17" s="66" t="s">
        <v>11</v>
      </c>
      <c r="B17" s="69"/>
      <c r="C17" s="69"/>
      <c r="D17" s="69"/>
    </row>
    <row r="18" spans="1:4" ht="43.8" thickBot="1" x14ac:dyDescent="0.35">
      <c r="A18" s="66" t="s">
        <v>12</v>
      </c>
      <c r="B18" s="69"/>
      <c r="C18" s="69"/>
      <c r="D18" s="69"/>
    </row>
    <row r="19" spans="1:4" ht="29.4" thickBot="1" x14ac:dyDescent="0.35">
      <c r="A19" s="68" t="s">
        <v>15</v>
      </c>
      <c r="B19" s="69"/>
      <c r="C19" s="69"/>
      <c r="D19" s="69"/>
    </row>
    <row r="20" spans="1:4" ht="43.8" thickBot="1" x14ac:dyDescent="0.35">
      <c r="A20" s="68" t="s">
        <v>16</v>
      </c>
      <c r="B20" s="69"/>
      <c r="C20" s="69"/>
      <c r="D20" s="69"/>
    </row>
    <row r="21" spans="1:4" ht="16.2" thickBot="1" x14ac:dyDescent="0.35">
      <c r="A21" s="68"/>
      <c r="B21" s="69"/>
      <c r="C21" s="69"/>
      <c r="D21" s="69"/>
    </row>
  </sheetData>
  <mergeCells count="2">
    <mergeCell ref="A12:A13"/>
    <mergeCell ref="B14:D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14" sqref="B14:D14"/>
    </sheetView>
  </sheetViews>
  <sheetFormatPr baseColWidth="10" defaultRowHeight="15.6" x14ac:dyDescent="0.3"/>
  <sheetData>
    <row r="1" spans="1:5" ht="101.4" thickBot="1" x14ac:dyDescent="0.35">
      <c r="A1" s="64"/>
      <c r="B1" s="65" t="s">
        <v>0</v>
      </c>
      <c r="C1" s="65" t="s">
        <v>1</v>
      </c>
      <c r="D1" s="65" t="s">
        <v>2</v>
      </c>
      <c r="E1" s="65" t="s">
        <v>3</v>
      </c>
    </row>
    <row r="2" spans="1:5" ht="43.8" thickBot="1" x14ac:dyDescent="0.35">
      <c r="A2" s="66" t="s">
        <v>4</v>
      </c>
      <c r="B2" s="67">
        <v>1759</v>
      </c>
      <c r="C2" s="67">
        <v>31.5</v>
      </c>
      <c r="D2" s="67">
        <v>1</v>
      </c>
      <c r="E2" s="67">
        <v>145</v>
      </c>
    </row>
    <row r="3" spans="1:5" ht="58.2" thickBot="1" x14ac:dyDescent="0.35">
      <c r="A3" s="68" t="s">
        <v>7</v>
      </c>
      <c r="B3" s="67"/>
      <c r="C3" s="67"/>
      <c r="D3" s="67"/>
      <c r="E3" s="69"/>
    </row>
    <row r="4" spans="1:5" ht="43.8" thickBot="1" x14ac:dyDescent="0.35">
      <c r="A4" s="68" t="s">
        <v>8</v>
      </c>
      <c r="B4" s="67"/>
      <c r="C4" s="67"/>
      <c r="D4" s="67"/>
      <c r="E4" s="69"/>
    </row>
    <row r="5" spans="1:5" ht="58.2" thickBot="1" x14ac:dyDescent="0.35">
      <c r="A5" s="68" t="s">
        <v>10</v>
      </c>
      <c r="B5" s="67"/>
      <c r="C5" s="67"/>
      <c r="D5" s="67"/>
      <c r="E5" s="69"/>
    </row>
    <row r="6" spans="1:5" ht="29.4" thickBot="1" x14ac:dyDescent="0.35">
      <c r="A6" s="66" t="s">
        <v>11</v>
      </c>
      <c r="B6" s="67"/>
      <c r="C6" s="67"/>
      <c r="D6" s="67"/>
      <c r="E6" s="69"/>
    </row>
    <row r="7" spans="1:5" ht="43.8" thickBot="1" x14ac:dyDescent="0.35">
      <c r="A7" s="66" t="s">
        <v>12</v>
      </c>
      <c r="B7" s="69">
        <v>91</v>
      </c>
      <c r="C7" s="69">
        <v>43</v>
      </c>
      <c r="D7" s="69">
        <v>2</v>
      </c>
      <c r="E7" s="69">
        <v>96</v>
      </c>
    </row>
    <row r="8" spans="1:5" ht="29.4" thickBot="1" x14ac:dyDescent="0.35">
      <c r="A8" s="68" t="s">
        <v>15</v>
      </c>
      <c r="B8" s="69">
        <v>59</v>
      </c>
      <c r="C8" s="69">
        <v>47.5</v>
      </c>
      <c r="D8" s="69">
        <v>2</v>
      </c>
      <c r="E8" s="69">
        <v>96</v>
      </c>
    </row>
    <row r="9" spans="1:5" ht="43.8" thickBot="1" x14ac:dyDescent="0.35">
      <c r="A9" s="68" t="s">
        <v>16</v>
      </c>
      <c r="B9" s="69"/>
      <c r="C9" s="69"/>
      <c r="D9" s="69"/>
      <c r="E9" s="69"/>
    </row>
    <row r="10" spans="1:5" ht="16.2" thickBot="1" x14ac:dyDescent="0.35"/>
    <row r="11" spans="1:5" ht="43.8" thickBot="1" x14ac:dyDescent="0.35">
      <c r="A11" s="64"/>
      <c r="B11" s="65" t="s">
        <v>17</v>
      </c>
      <c r="C11" s="65" t="s">
        <v>18</v>
      </c>
      <c r="D11" s="65" t="s">
        <v>19</v>
      </c>
    </row>
    <row r="12" spans="1:5" x14ac:dyDescent="0.3">
      <c r="A12" s="156" t="s">
        <v>4</v>
      </c>
      <c r="B12" s="71"/>
      <c r="C12" s="71"/>
      <c r="D12" s="71"/>
    </row>
    <row r="13" spans="1:5" ht="44.1" customHeight="1" thickBot="1" x14ac:dyDescent="0.35">
      <c r="A13" s="157"/>
      <c r="B13" s="67">
        <v>70</v>
      </c>
      <c r="C13" s="67">
        <v>58</v>
      </c>
      <c r="D13" s="67">
        <v>120</v>
      </c>
    </row>
    <row r="14" spans="1:5" ht="58.2" thickBot="1" x14ac:dyDescent="0.35">
      <c r="A14" s="68" t="s">
        <v>7</v>
      </c>
      <c r="B14" s="165"/>
      <c r="C14" s="166"/>
      <c r="D14" s="167"/>
    </row>
    <row r="15" spans="1:5" ht="43.8" thickBot="1" x14ac:dyDescent="0.35">
      <c r="A15" s="68" t="s">
        <v>8</v>
      </c>
      <c r="B15" s="69"/>
      <c r="C15" s="69"/>
      <c r="D15" s="69"/>
    </row>
    <row r="16" spans="1:5" ht="58.2" thickBot="1" x14ac:dyDescent="0.35">
      <c r="A16" s="68" t="s">
        <v>10</v>
      </c>
      <c r="B16" s="69"/>
      <c r="C16" s="69"/>
      <c r="D16" s="69"/>
    </row>
    <row r="17" spans="1:4" ht="29.4" thickBot="1" x14ac:dyDescent="0.35">
      <c r="A17" s="66" t="s">
        <v>11</v>
      </c>
      <c r="B17" s="69"/>
      <c r="C17" s="69"/>
      <c r="D17" s="69"/>
    </row>
    <row r="18" spans="1:4" ht="43.8" thickBot="1" x14ac:dyDescent="0.35">
      <c r="A18" s="66" t="s">
        <v>12</v>
      </c>
      <c r="B18" s="69"/>
      <c r="C18" s="69"/>
      <c r="D18" s="69"/>
    </row>
    <row r="19" spans="1:4" ht="29.4" thickBot="1" x14ac:dyDescent="0.35">
      <c r="A19" s="68" t="s">
        <v>15</v>
      </c>
      <c r="B19" s="69"/>
      <c r="C19" s="69"/>
      <c r="D19" s="69"/>
    </row>
    <row r="20" spans="1:4" ht="43.8" thickBot="1" x14ac:dyDescent="0.35">
      <c r="A20" s="68" t="s">
        <v>16</v>
      </c>
      <c r="B20" s="69"/>
      <c r="C20" s="69"/>
      <c r="D20" s="69"/>
    </row>
    <row r="21" spans="1:4" ht="16.2" thickBot="1" x14ac:dyDescent="0.35">
      <c r="A21" s="68"/>
      <c r="B21" s="69"/>
      <c r="C21" s="69"/>
      <c r="D21" s="69"/>
    </row>
  </sheetData>
  <mergeCells count="2">
    <mergeCell ref="A12:A13"/>
    <mergeCell ref="B14:D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10" zoomScaleNormal="110" zoomScalePageLayoutView="110" workbookViewId="0">
      <selection activeCell="D12" sqref="D12"/>
    </sheetView>
  </sheetViews>
  <sheetFormatPr baseColWidth="10" defaultRowHeight="15.6" x14ac:dyDescent="0.3"/>
  <sheetData>
    <row r="1" spans="1:5" ht="97.2" thickBot="1" x14ac:dyDescent="0.35">
      <c r="A1" s="2"/>
      <c r="B1" s="3" t="s">
        <v>0</v>
      </c>
      <c r="C1" s="3" t="s">
        <v>1</v>
      </c>
      <c r="D1" s="3" t="s">
        <v>2</v>
      </c>
      <c r="E1" s="3" t="s">
        <v>3</v>
      </c>
    </row>
    <row r="2" spans="1:5" ht="42" thickBot="1" x14ac:dyDescent="0.35">
      <c r="A2" s="4" t="s">
        <v>4</v>
      </c>
      <c r="B2" s="5">
        <v>3145</v>
      </c>
      <c r="C2" s="5" t="s">
        <v>5</v>
      </c>
      <c r="D2" s="5">
        <v>1</v>
      </c>
      <c r="E2" s="5" t="s">
        <v>6</v>
      </c>
    </row>
    <row r="3" spans="1:5" ht="42" thickBot="1" x14ac:dyDescent="0.35">
      <c r="A3" s="6" t="s">
        <v>7</v>
      </c>
      <c r="B3" s="7">
        <v>3145</v>
      </c>
      <c r="C3" s="7" t="s">
        <v>5</v>
      </c>
      <c r="D3" s="7">
        <v>1</v>
      </c>
      <c r="E3" s="7" t="s">
        <v>6</v>
      </c>
    </row>
    <row r="4" spans="1:5" ht="42" thickBot="1" x14ac:dyDescent="0.35">
      <c r="A4" s="8" t="s">
        <v>8</v>
      </c>
      <c r="B4" s="9" t="s">
        <v>9</v>
      </c>
      <c r="C4" s="9" t="s">
        <v>9</v>
      </c>
      <c r="D4" s="9" t="s">
        <v>9</v>
      </c>
      <c r="E4" s="9" t="s">
        <v>9</v>
      </c>
    </row>
    <row r="5" spans="1:5" ht="55.8" thickBot="1" x14ac:dyDescent="0.35">
      <c r="A5" s="8" t="s">
        <v>10</v>
      </c>
      <c r="B5" s="9" t="s">
        <v>9</v>
      </c>
      <c r="C5" s="9" t="s">
        <v>9</v>
      </c>
      <c r="D5" s="9" t="s">
        <v>9</v>
      </c>
      <c r="E5" s="9" t="s">
        <v>9</v>
      </c>
    </row>
    <row r="6" spans="1:5" ht="28.2" thickBot="1" x14ac:dyDescent="0.35">
      <c r="A6" s="10" t="s">
        <v>11</v>
      </c>
      <c r="B6" s="9" t="s">
        <v>9</v>
      </c>
      <c r="C6" s="9" t="s">
        <v>9</v>
      </c>
      <c r="D6" s="9" t="s">
        <v>9</v>
      </c>
      <c r="E6" s="9" t="s">
        <v>9</v>
      </c>
    </row>
    <row r="7" spans="1:5" ht="42" thickBot="1" x14ac:dyDescent="0.35">
      <c r="A7" s="4" t="s">
        <v>12</v>
      </c>
      <c r="B7" s="5">
        <v>194</v>
      </c>
      <c r="C7" s="5" t="s">
        <v>13</v>
      </c>
      <c r="D7" s="5" t="s">
        <v>14</v>
      </c>
      <c r="E7" s="5">
        <v>96</v>
      </c>
    </row>
    <row r="8" spans="1:5" ht="16.2" thickBot="1" x14ac:dyDescent="0.35">
      <c r="A8" s="6" t="s">
        <v>15</v>
      </c>
      <c r="B8" s="11">
        <v>124</v>
      </c>
      <c r="C8" s="11">
        <v>51.7</v>
      </c>
      <c r="D8" s="11">
        <v>2</v>
      </c>
      <c r="E8" s="11">
        <v>96</v>
      </c>
    </row>
    <row r="9" spans="1:5" ht="28.2" thickBot="1" x14ac:dyDescent="0.35">
      <c r="A9" s="6" t="s">
        <v>16</v>
      </c>
      <c r="B9" s="11">
        <v>17</v>
      </c>
      <c r="C9" s="11">
        <v>44.2</v>
      </c>
      <c r="D9" s="11">
        <v>3</v>
      </c>
      <c r="E9" s="11">
        <v>96</v>
      </c>
    </row>
    <row r="10" spans="1:5" ht="16.2" thickBot="1" x14ac:dyDescent="0.35"/>
    <row r="11" spans="1:5" ht="42" thickBot="1" x14ac:dyDescent="0.35">
      <c r="A11" s="2"/>
      <c r="B11" s="3" t="s">
        <v>17</v>
      </c>
      <c r="C11" s="3" t="s">
        <v>18</v>
      </c>
      <c r="D11" s="3" t="s">
        <v>19</v>
      </c>
    </row>
    <row r="12" spans="1:5" ht="42" thickBot="1" x14ac:dyDescent="0.35">
      <c r="A12" s="4" t="s">
        <v>4</v>
      </c>
      <c r="B12" s="5">
        <v>49</v>
      </c>
      <c r="C12" s="5">
        <v>8</v>
      </c>
      <c r="D12" s="5">
        <v>234</v>
      </c>
    </row>
    <row r="13" spans="1:5" ht="42" thickBot="1" x14ac:dyDescent="0.35">
      <c r="A13" s="6" t="s">
        <v>7</v>
      </c>
      <c r="B13" s="7">
        <v>49</v>
      </c>
      <c r="C13" s="7">
        <v>8</v>
      </c>
      <c r="D13" s="7">
        <v>234</v>
      </c>
    </row>
    <row r="14" spans="1:5" ht="42" thickBot="1" x14ac:dyDescent="0.35">
      <c r="A14" s="6" t="s">
        <v>8</v>
      </c>
      <c r="B14" s="7" t="s">
        <v>20</v>
      </c>
      <c r="C14" s="7" t="s">
        <v>20</v>
      </c>
      <c r="D14" s="7" t="s">
        <v>20</v>
      </c>
    </row>
    <row r="15" spans="1:5" ht="55.8" thickBot="1" x14ac:dyDescent="0.35">
      <c r="A15" s="6" t="s">
        <v>10</v>
      </c>
      <c r="B15" s="7" t="s">
        <v>20</v>
      </c>
      <c r="C15" s="7" t="s">
        <v>20</v>
      </c>
      <c r="D15" s="7" t="s">
        <v>20</v>
      </c>
    </row>
    <row r="16" spans="1:5" ht="28.2" thickBot="1" x14ac:dyDescent="0.35">
      <c r="A16" s="12" t="s">
        <v>11</v>
      </c>
      <c r="B16" s="7" t="s">
        <v>20</v>
      </c>
      <c r="C16" s="7" t="s">
        <v>20</v>
      </c>
      <c r="D16" s="7" t="s">
        <v>20</v>
      </c>
    </row>
    <row r="17" spans="1:4" ht="42" thickBot="1" x14ac:dyDescent="0.35">
      <c r="A17" s="4" t="s">
        <v>12</v>
      </c>
      <c r="B17" s="13">
        <v>50</v>
      </c>
      <c r="C17" s="13">
        <v>11</v>
      </c>
      <c r="D17" s="13">
        <v>142</v>
      </c>
    </row>
    <row r="18" spans="1:4" ht="16.2" thickBot="1" x14ac:dyDescent="0.35">
      <c r="A18" s="6" t="s">
        <v>15</v>
      </c>
      <c r="B18" s="14">
        <v>54</v>
      </c>
      <c r="C18" s="14">
        <v>22</v>
      </c>
      <c r="D18" s="14">
        <v>142</v>
      </c>
    </row>
    <row r="19" spans="1:4" ht="28.2" thickBot="1" x14ac:dyDescent="0.35">
      <c r="A19" s="6" t="s">
        <v>16</v>
      </c>
      <c r="B19" s="14">
        <v>56</v>
      </c>
      <c r="C19" s="14">
        <v>22</v>
      </c>
      <c r="D19" s="14">
        <v>125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C7" sqref="C7"/>
    </sheetView>
  </sheetViews>
  <sheetFormatPr baseColWidth="10" defaultRowHeight="15.6" x14ac:dyDescent="0.3"/>
  <sheetData>
    <row r="1" spans="1:5" ht="101.4" thickBot="1" x14ac:dyDescent="0.35">
      <c r="A1" s="15"/>
      <c r="B1" s="16" t="s">
        <v>0</v>
      </c>
      <c r="C1" s="16" t="s">
        <v>1</v>
      </c>
      <c r="D1" s="16" t="s">
        <v>2</v>
      </c>
      <c r="E1" s="16" t="s">
        <v>3</v>
      </c>
    </row>
    <row r="2" spans="1:5" ht="43.8" thickBot="1" x14ac:dyDescent="0.35">
      <c r="A2" s="17" t="s">
        <v>4</v>
      </c>
      <c r="B2" s="18">
        <v>378</v>
      </c>
      <c r="C2" s="18">
        <v>101</v>
      </c>
      <c r="D2" s="18">
        <v>2</v>
      </c>
      <c r="E2" s="18">
        <v>125</v>
      </c>
    </row>
    <row r="3" spans="1:5" ht="58.2" thickBot="1" x14ac:dyDescent="0.35">
      <c r="A3" s="17" t="s">
        <v>7</v>
      </c>
      <c r="B3" s="18">
        <v>292</v>
      </c>
      <c r="C3" s="18">
        <v>95</v>
      </c>
      <c r="D3" s="18">
        <v>3</v>
      </c>
      <c r="E3" s="18">
        <v>101</v>
      </c>
    </row>
    <row r="4" spans="1:5" ht="43.8" thickBot="1" x14ac:dyDescent="0.35">
      <c r="A4" s="17" t="s">
        <v>8</v>
      </c>
      <c r="B4" s="18">
        <v>85</v>
      </c>
      <c r="C4" s="18">
        <v>52</v>
      </c>
      <c r="D4" s="18">
        <v>2</v>
      </c>
      <c r="E4" s="18">
        <v>78</v>
      </c>
    </row>
    <row r="5" spans="1:5" ht="58.2" thickBot="1" x14ac:dyDescent="0.35">
      <c r="A5" s="17" t="s">
        <v>10</v>
      </c>
      <c r="B5" s="18">
        <v>1</v>
      </c>
      <c r="C5" s="18">
        <v>5</v>
      </c>
      <c r="D5" s="18">
        <v>5</v>
      </c>
      <c r="E5" s="18">
        <v>5</v>
      </c>
    </row>
    <row r="6" spans="1:5" ht="29.4" thickBot="1" x14ac:dyDescent="0.35">
      <c r="A6" s="17" t="s">
        <v>11</v>
      </c>
      <c r="B6" s="18">
        <v>0</v>
      </c>
      <c r="C6" s="18">
        <v>0</v>
      </c>
      <c r="D6" s="18">
        <v>0</v>
      </c>
      <c r="E6" s="18">
        <v>0</v>
      </c>
    </row>
    <row r="7" spans="1:5" ht="43.8" thickBot="1" x14ac:dyDescent="0.35">
      <c r="A7" s="17" t="s">
        <v>12</v>
      </c>
      <c r="B7" s="18">
        <v>162</v>
      </c>
      <c r="C7" s="18">
        <v>72</v>
      </c>
      <c r="D7" s="18">
        <v>3</v>
      </c>
      <c r="E7" s="18">
        <v>401</v>
      </c>
    </row>
    <row r="8" spans="1:5" ht="29.4" thickBot="1" x14ac:dyDescent="0.35">
      <c r="A8" s="17" t="s">
        <v>15</v>
      </c>
      <c r="B8" s="18">
        <v>43</v>
      </c>
      <c r="C8" s="18">
        <v>66</v>
      </c>
      <c r="D8" s="18">
        <v>3</v>
      </c>
      <c r="E8" s="18">
        <v>200</v>
      </c>
    </row>
    <row r="9" spans="1:5" ht="43.8" thickBot="1" x14ac:dyDescent="0.35">
      <c r="A9" s="17" t="s">
        <v>16</v>
      </c>
      <c r="B9" s="18">
        <v>1</v>
      </c>
      <c r="C9" s="18">
        <v>3</v>
      </c>
      <c r="D9" s="18">
        <v>3</v>
      </c>
      <c r="E9" s="18">
        <v>3</v>
      </c>
    </row>
    <row r="10" spans="1:5" ht="16.2" thickBot="1" x14ac:dyDescent="0.35"/>
    <row r="11" spans="1:5" ht="43.8" thickBot="1" x14ac:dyDescent="0.35">
      <c r="A11" s="15"/>
      <c r="B11" s="16" t="s">
        <v>17</v>
      </c>
      <c r="C11" s="16" t="s">
        <v>50</v>
      </c>
      <c r="D11" s="16" t="s">
        <v>51</v>
      </c>
    </row>
    <row r="12" spans="1:5" ht="43.8" thickBot="1" x14ac:dyDescent="0.35">
      <c r="A12" s="17" t="s">
        <v>4</v>
      </c>
      <c r="B12" s="18">
        <v>92</v>
      </c>
      <c r="C12" s="18">
        <v>45</v>
      </c>
      <c r="D12" s="18">
        <v>185</v>
      </c>
    </row>
    <row r="13" spans="1:5" ht="58.2" thickBot="1" x14ac:dyDescent="0.35">
      <c r="A13" s="17" t="s">
        <v>7</v>
      </c>
      <c r="B13" s="18">
        <v>91</v>
      </c>
      <c r="C13" s="18">
        <v>50</v>
      </c>
      <c r="D13" s="18">
        <v>195</v>
      </c>
    </row>
    <row r="14" spans="1:5" ht="43.8" thickBot="1" x14ac:dyDescent="0.35">
      <c r="A14" s="17" t="s">
        <v>8</v>
      </c>
      <c r="B14" s="18">
        <v>95</v>
      </c>
      <c r="C14" s="18">
        <v>48</v>
      </c>
      <c r="D14" s="18">
        <v>152</v>
      </c>
    </row>
    <row r="15" spans="1:5" ht="58.2" thickBot="1" x14ac:dyDescent="0.35">
      <c r="A15" s="17" t="s">
        <v>10</v>
      </c>
      <c r="B15" s="18">
        <v>96</v>
      </c>
      <c r="C15" s="18">
        <v>42</v>
      </c>
      <c r="D15" s="18">
        <v>145</v>
      </c>
    </row>
    <row r="16" spans="1:5" ht="29.4" thickBot="1" x14ac:dyDescent="0.35">
      <c r="A16" s="17" t="s">
        <v>11</v>
      </c>
      <c r="B16" s="18">
        <v>0</v>
      </c>
      <c r="C16" s="18">
        <v>0</v>
      </c>
      <c r="D16" s="18">
        <v>0</v>
      </c>
    </row>
    <row r="17" spans="1:4" ht="43.8" thickBot="1" x14ac:dyDescent="0.35">
      <c r="A17" s="17" t="s">
        <v>12</v>
      </c>
      <c r="B17" s="18">
        <v>90</v>
      </c>
      <c r="C17" s="18">
        <v>45</v>
      </c>
      <c r="D17" s="18">
        <v>135</v>
      </c>
    </row>
    <row r="18" spans="1:4" ht="29.4" thickBot="1" x14ac:dyDescent="0.35">
      <c r="A18" s="17" t="s">
        <v>15</v>
      </c>
      <c r="B18" s="18">
        <v>95</v>
      </c>
      <c r="C18" s="18">
        <v>47</v>
      </c>
      <c r="D18" s="18">
        <v>125</v>
      </c>
    </row>
    <row r="19" spans="1:4" ht="43.8" thickBot="1" x14ac:dyDescent="0.35">
      <c r="A19" s="17" t="s">
        <v>16</v>
      </c>
      <c r="B19" s="18">
        <v>70</v>
      </c>
      <c r="C19" s="18">
        <v>70</v>
      </c>
      <c r="D19" s="18">
        <v>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14" sqref="B14"/>
    </sheetView>
  </sheetViews>
  <sheetFormatPr baseColWidth="10" defaultRowHeight="15.6" x14ac:dyDescent="0.3"/>
  <sheetData>
    <row r="1" spans="1:5" ht="101.4" thickBot="1" x14ac:dyDescent="0.35">
      <c r="A1" s="1"/>
      <c r="B1" s="19" t="s">
        <v>0</v>
      </c>
      <c r="C1" s="19" t="s">
        <v>1</v>
      </c>
      <c r="D1" s="19" t="s">
        <v>2</v>
      </c>
      <c r="E1" s="19" t="s">
        <v>3</v>
      </c>
    </row>
    <row r="2" spans="1:5" ht="43.8" thickBot="1" x14ac:dyDescent="0.35">
      <c r="A2" s="20" t="s">
        <v>4</v>
      </c>
      <c r="B2" s="21">
        <v>49</v>
      </c>
      <c r="C2" s="21" t="s">
        <v>21</v>
      </c>
      <c r="D2" s="21">
        <v>3</v>
      </c>
      <c r="E2" s="21">
        <v>220</v>
      </c>
    </row>
    <row r="3" spans="1:5" ht="58.2" thickBot="1" x14ac:dyDescent="0.35">
      <c r="A3" s="22" t="s">
        <v>7</v>
      </c>
      <c r="B3" s="21">
        <v>49</v>
      </c>
      <c r="C3" s="21" t="s">
        <v>21</v>
      </c>
      <c r="D3" s="21">
        <v>3</v>
      </c>
      <c r="E3" s="21">
        <v>220</v>
      </c>
    </row>
    <row r="4" spans="1:5" ht="43.8" thickBot="1" x14ac:dyDescent="0.35">
      <c r="A4" s="22" t="s">
        <v>8</v>
      </c>
      <c r="B4" s="21"/>
      <c r="C4" s="21"/>
      <c r="D4" s="21"/>
      <c r="E4" s="21"/>
    </row>
    <row r="5" spans="1:5" ht="58.2" thickBot="1" x14ac:dyDescent="0.35">
      <c r="A5" s="22" t="s">
        <v>10</v>
      </c>
      <c r="B5" s="21"/>
      <c r="C5" s="21"/>
      <c r="D5" s="21"/>
      <c r="E5" s="21"/>
    </row>
    <row r="6" spans="1:5" ht="29.4" thickBot="1" x14ac:dyDescent="0.35">
      <c r="A6" s="20" t="s">
        <v>11</v>
      </c>
      <c r="B6" s="21"/>
      <c r="C6" s="21"/>
      <c r="D6" s="21"/>
      <c r="E6" s="21"/>
    </row>
    <row r="7" spans="1:5" ht="27.9" customHeight="1" x14ac:dyDescent="0.3">
      <c r="A7" s="168" t="s">
        <v>12</v>
      </c>
      <c r="B7" s="168">
        <v>46</v>
      </c>
      <c r="C7" s="168" t="s">
        <v>22</v>
      </c>
      <c r="D7" s="168">
        <v>2</v>
      </c>
      <c r="E7" s="168">
        <v>340</v>
      </c>
    </row>
    <row r="8" spans="1:5" ht="16.2" thickBot="1" x14ac:dyDescent="0.35">
      <c r="A8" s="169"/>
      <c r="B8" s="169"/>
      <c r="C8" s="169"/>
      <c r="D8" s="169"/>
      <c r="E8" s="169"/>
    </row>
    <row r="9" spans="1:5" ht="29.4" thickBot="1" x14ac:dyDescent="0.35">
      <c r="A9" s="22" t="s">
        <v>15</v>
      </c>
      <c r="B9" s="21">
        <v>24</v>
      </c>
      <c r="C9" s="21" t="s">
        <v>23</v>
      </c>
      <c r="D9" s="21">
        <v>2</v>
      </c>
      <c r="E9" s="21" t="s">
        <v>24</v>
      </c>
    </row>
    <row r="10" spans="1:5" ht="43.8" thickBot="1" x14ac:dyDescent="0.35">
      <c r="A10" s="22" t="s">
        <v>16</v>
      </c>
      <c r="B10" s="21"/>
      <c r="C10" s="21"/>
      <c r="D10" s="21"/>
      <c r="E10" s="21"/>
    </row>
    <row r="11" spans="1:5" ht="16.2" thickBot="1" x14ac:dyDescent="0.35"/>
    <row r="12" spans="1:5" ht="43.8" thickBot="1" x14ac:dyDescent="0.35">
      <c r="A12" s="1"/>
      <c r="B12" s="19" t="s">
        <v>17</v>
      </c>
      <c r="C12" s="19" t="s">
        <v>18</v>
      </c>
      <c r="D12" s="19" t="s">
        <v>19</v>
      </c>
    </row>
    <row r="13" spans="1:5" ht="43.8" thickBot="1" x14ac:dyDescent="0.35">
      <c r="A13" s="20" t="s">
        <v>4</v>
      </c>
      <c r="B13" s="21" t="s">
        <v>25</v>
      </c>
      <c r="C13" s="21">
        <v>60</v>
      </c>
      <c r="D13" s="21">
        <v>120</v>
      </c>
    </row>
    <row r="14" spans="1:5" ht="58.2" thickBot="1" x14ac:dyDescent="0.35">
      <c r="A14" s="22" t="s">
        <v>7</v>
      </c>
      <c r="B14" s="21" t="s">
        <v>25</v>
      </c>
      <c r="C14" s="21">
        <v>60</v>
      </c>
      <c r="D14" s="21">
        <v>120</v>
      </c>
    </row>
    <row r="15" spans="1:5" ht="43.8" thickBot="1" x14ac:dyDescent="0.35">
      <c r="A15" s="22" t="s">
        <v>8</v>
      </c>
      <c r="B15" s="21"/>
      <c r="C15" s="21"/>
      <c r="D15" s="21"/>
    </row>
    <row r="16" spans="1:5" ht="58.2" thickBot="1" x14ac:dyDescent="0.35">
      <c r="A16" s="22" t="s">
        <v>10</v>
      </c>
      <c r="B16" s="21"/>
      <c r="C16" s="21"/>
      <c r="D16" s="21"/>
    </row>
    <row r="17" spans="1:4" ht="29.4" thickBot="1" x14ac:dyDescent="0.35">
      <c r="A17" s="20" t="s">
        <v>11</v>
      </c>
      <c r="B17" s="21"/>
      <c r="C17" s="21"/>
      <c r="D17" s="21"/>
    </row>
    <row r="18" spans="1:4" ht="43.8" thickBot="1" x14ac:dyDescent="0.35">
      <c r="A18" s="20" t="s">
        <v>12</v>
      </c>
      <c r="B18" s="21" t="s">
        <v>25</v>
      </c>
      <c r="C18" s="21">
        <v>30</v>
      </c>
      <c r="D18" s="21">
        <v>60</v>
      </c>
    </row>
    <row r="19" spans="1:4" ht="29.4" thickBot="1" x14ac:dyDescent="0.35">
      <c r="A19" s="22" t="s">
        <v>15</v>
      </c>
      <c r="B19" s="21" t="s">
        <v>25</v>
      </c>
      <c r="C19" s="21">
        <v>30</v>
      </c>
      <c r="D19" s="21">
        <v>60</v>
      </c>
    </row>
    <row r="20" spans="1:4" ht="43.8" thickBot="1" x14ac:dyDescent="0.35">
      <c r="A20" s="22" t="s">
        <v>16</v>
      </c>
      <c r="B20" s="21"/>
      <c r="C20" s="21"/>
      <c r="D20" s="21"/>
    </row>
    <row r="21" spans="1:4" ht="16.2" thickBot="1" x14ac:dyDescent="0.35">
      <c r="A21" s="22"/>
      <c r="B21" s="21"/>
      <c r="C21" s="21"/>
      <c r="D21" s="21"/>
    </row>
  </sheetData>
  <mergeCells count="5">
    <mergeCell ref="A7:A8"/>
    <mergeCell ref="B7:B8"/>
    <mergeCell ref="C7:C8"/>
    <mergeCell ref="D7:D8"/>
    <mergeCell ref="E7: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E2" sqref="E2"/>
    </sheetView>
  </sheetViews>
  <sheetFormatPr baseColWidth="10" defaultRowHeight="15.6" x14ac:dyDescent="0.3"/>
  <sheetData>
    <row r="1" spans="1:9" ht="101.4" thickBot="1" x14ac:dyDescent="0.35">
      <c r="A1" s="64"/>
      <c r="B1" s="65" t="s">
        <v>0</v>
      </c>
      <c r="C1" s="65" t="s">
        <v>1</v>
      </c>
      <c r="D1" s="65" t="s">
        <v>2</v>
      </c>
      <c r="E1" s="65" t="s">
        <v>3</v>
      </c>
    </row>
    <row r="2" spans="1:9" ht="43.8" thickBot="1" x14ac:dyDescent="0.35">
      <c r="A2" s="66" t="s">
        <v>4</v>
      </c>
      <c r="B2" s="67">
        <v>872</v>
      </c>
      <c r="C2" s="67">
        <v>358</v>
      </c>
      <c r="D2" s="67">
        <v>1</v>
      </c>
      <c r="E2" s="67">
        <v>160</v>
      </c>
    </row>
    <row r="3" spans="1:9" ht="58.2" thickBot="1" x14ac:dyDescent="0.35">
      <c r="A3" s="68" t="s">
        <v>7</v>
      </c>
      <c r="B3" s="67">
        <v>857</v>
      </c>
      <c r="C3" s="67">
        <v>321</v>
      </c>
      <c r="D3" s="67">
        <v>1</v>
      </c>
      <c r="E3" s="67">
        <v>160</v>
      </c>
    </row>
    <row r="4" spans="1:9" ht="43.8" thickBot="1" x14ac:dyDescent="0.35">
      <c r="A4" s="68" t="s">
        <v>8</v>
      </c>
      <c r="B4" s="67">
        <v>15</v>
      </c>
      <c r="C4" s="67">
        <v>37</v>
      </c>
      <c r="D4" s="67">
        <v>12</v>
      </c>
      <c r="E4" s="67">
        <v>96</v>
      </c>
    </row>
    <row r="5" spans="1:9" ht="58.2" thickBot="1" x14ac:dyDescent="0.35">
      <c r="A5" s="68" t="s">
        <v>10</v>
      </c>
      <c r="B5" s="67" t="s">
        <v>88</v>
      </c>
      <c r="C5" s="67" t="s">
        <v>88</v>
      </c>
      <c r="D5" s="67" t="s">
        <v>88</v>
      </c>
      <c r="E5" s="67" t="s">
        <v>88</v>
      </c>
    </row>
    <row r="6" spans="1:9" ht="29.4" thickBot="1" x14ac:dyDescent="0.35">
      <c r="A6" s="66" t="s">
        <v>11</v>
      </c>
      <c r="B6" s="67" t="s">
        <v>88</v>
      </c>
      <c r="C6" s="67" t="s">
        <v>88</v>
      </c>
      <c r="D6" s="67" t="s">
        <v>88</v>
      </c>
      <c r="E6" s="67" t="s">
        <v>88</v>
      </c>
    </row>
    <row r="7" spans="1:9" ht="58.2" thickBot="1" x14ac:dyDescent="0.35">
      <c r="A7" s="66" t="s">
        <v>234</v>
      </c>
      <c r="B7" s="67">
        <v>36</v>
      </c>
      <c r="C7" s="67">
        <v>40</v>
      </c>
      <c r="D7" s="67">
        <v>6</v>
      </c>
      <c r="E7" s="67">
        <v>91</v>
      </c>
    </row>
    <row r="8" spans="1:9" ht="29.4" thickBot="1" x14ac:dyDescent="0.35">
      <c r="A8" s="68" t="s">
        <v>15</v>
      </c>
      <c r="B8" s="67" t="s">
        <v>88</v>
      </c>
      <c r="C8" s="67" t="s">
        <v>88</v>
      </c>
      <c r="D8" s="67" t="s">
        <v>88</v>
      </c>
      <c r="E8" s="67" t="s">
        <v>88</v>
      </c>
    </row>
    <row r="9" spans="1:9" ht="43.8" thickBot="1" x14ac:dyDescent="0.35">
      <c r="A9" s="68" t="s">
        <v>16</v>
      </c>
      <c r="B9" s="67" t="s">
        <v>88</v>
      </c>
      <c r="C9" s="67" t="s">
        <v>88</v>
      </c>
      <c r="D9" s="67" t="s">
        <v>88</v>
      </c>
      <c r="E9" s="67" t="s">
        <v>88</v>
      </c>
    </row>
    <row r="10" spans="1:9" ht="75" customHeight="1" thickBot="1" x14ac:dyDescent="0.35">
      <c r="A10" s="152" t="s">
        <v>235</v>
      </c>
      <c r="B10" s="152"/>
      <c r="C10" s="152"/>
      <c r="D10" s="152"/>
      <c r="F10" s="153" t="s">
        <v>236</v>
      </c>
      <c r="G10" s="153"/>
      <c r="H10" s="153"/>
      <c r="I10" s="153"/>
    </row>
    <row r="11" spans="1:9" ht="43.8" thickBot="1" x14ac:dyDescent="0.35">
      <c r="A11" s="64"/>
      <c r="B11" s="65" t="s">
        <v>17</v>
      </c>
      <c r="C11" s="65" t="s">
        <v>18</v>
      </c>
      <c r="D11" s="65" t="s">
        <v>19</v>
      </c>
      <c r="F11" s="64"/>
      <c r="G11" s="65" t="s">
        <v>17</v>
      </c>
      <c r="H11" s="65" t="s">
        <v>18</v>
      </c>
      <c r="I11" s="65" t="s">
        <v>19</v>
      </c>
    </row>
    <row r="12" spans="1:9" ht="43.8" thickBot="1" x14ac:dyDescent="0.35">
      <c r="A12" s="66" t="s">
        <v>4</v>
      </c>
      <c r="B12" s="67">
        <v>112</v>
      </c>
      <c r="C12" s="67">
        <v>13</v>
      </c>
      <c r="D12" s="67">
        <v>443</v>
      </c>
      <c r="F12" s="66" t="s">
        <v>4</v>
      </c>
      <c r="G12" s="67">
        <v>169</v>
      </c>
      <c r="H12" s="67">
        <v>9</v>
      </c>
      <c r="I12" s="67">
        <v>481</v>
      </c>
    </row>
    <row r="13" spans="1:9" ht="58.2" thickBot="1" x14ac:dyDescent="0.35">
      <c r="A13" s="68" t="s">
        <v>7</v>
      </c>
      <c r="B13" s="67">
        <v>111</v>
      </c>
      <c r="C13" s="67">
        <v>13</v>
      </c>
      <c r="D13" s="67">
        <v>443</v>
      </c>
      <c r="F13" s="68" t="s">
        <v>7</v>
      </c>
      <c r="G13" s="67">
        <v>168</v>
      </c>
      <c r="H13" s="67">
        <v>9</v>
      </c>
      <c r="I13" s="67">
        <v>451</v>
      </c>
    </row>
    <row r="14" spans="1:9" ht="43.8" thickBot="1" x14ac:dyDescent="0.35">
      <c r="A14" s="68" t="s">
        <v>8</v>
      </c>
      <c r="B14" s="67">
        <v>185</v>
      </c>
      <c r="C14" s="67">
        <v>141</v>
      </c>
      <c r="D14" s="67">
        <v>280</v>
      </c>
      <c r="F14" s="68" t="s">
        <v>8</v>
      </c>
      <c r="G14" s="67">
        <v>180</v>
      </c>
      <c r="H14" s="67">
        <v>40</v>
      </c>
      <c r="I14" s="67">
        <v>481</v>
      </c>
    </row>
    <row r="15" spans="1:9" ht="58.2" thickBot="1" x14ac:dyDescent="0.35">
      <c r="A15" s="68" t="s">
        <v>10</v>
      </c>
      <c r="B15" s="67" t="s">
        <v>88</v>
      </c>
      <c r="C15" s="67" t="s">
        <v>88</v>
      </c>
      <c r="D15" s="67" t="s">
        <v>88</v>
      </c>
      <c r="F15" s="68" t="s">
        <v>10</v>
      </c>
      <c r="G15" s="67" t="s">
        <v>88</v>
      </c>
      <c r="H15" s="67" t="s">
        <v>88</v>
      </c>
      <c r="I15" s="67" t="s">
        <v>88</v>
      </c>
    </row>
    <row r="16" spans="1:9" ht="29.4" thickBot="1" x14ac:dyDescent="0.35">
      <c r="A16" s="66" t="s">
        <v>11</v>
      </c>
      <c r="B16" s="67" t="s">
        <v>88</v>
      </c>
      <c r="C16" s="67" t="s">
        <v>88</v>
      </c>
      <c r="D16" s="67" t="s">
        <v>88</v>
      </c>
      <c r="F16" s="66" t="s">
        <v>11</v>
      </c>
      <c r="G16" s="67" t="s">
        <v>88</v>
      </c>
      <c r="H16" s="67" t="s">
        <v>88</v>
      </c>
      <c r="I16" s="67" t="s">
        <v>88</v>
      </c>
    </row>
    <row r="17" spans="1:9" ht="58.2" thickBot="1" x14ac:dyDescent="0.35">
      <c r="A17" s="66" t="s">
        <v>234</v>
      </c>
      <c r="B17" s="67">
        <v>78</v>
      </c>
      <c r="C17" s="67">
        <v>31</v>
      </c>
      <c r="D17" s="67">
        <v>355</v>
      </c>
      <c r="F17" s="66" t="s">
        <v>234</v>
      </c>
      <c r="G17" s="67">
        <v>139</v>
      </c>
      <c r="H17" s="67">
        <v>14</v>
      </c>
      <c r="I17" s="67">
        <v>413</v>
      </c>
    </row>
    <row r="18" spans="1:9" ht="29.4" thickBot="1" x14ac:dyDescent="0.35">
      <c r="A18" s="68" t="s">
        <v>15</v>
      </c>
      <c r="B18" s="67" t="s">
        <v>88</v>
      </c>
      <c r="C18" s="67" t="s">
        <v>88</v>
      </c>
      <c r="D18" s="67" t="s">
        <v>88</v>
      </c>
      <c r="F18" s="68" t="s">
        <v>15</v>
      </c>
      <c r="G18" s="67" t="s">
        <v>88</v>
      </c>
      <c r="H18" s="67" t="s">
        <v>88</v>
      </c>
      <c r="I18" s="67" t="s">
        <v>88</v>
      </c>
    </row>
    <row r="19" spans="1:9" ht="43.8" thickBot="1" x14ac:dyDescent="0.35">
      <c r="A19" s="68" t="s">
        <v>16</v>
      </c>
      <c r="B19" s="67" t="s">
        <v>88</v>
      </c>
      <c r="C19" s="67" t="s">
        <v>88</v>
      </c>
      <c r="D19" s="67" t="s">
        <v>88</v>
      </c>
      <c r="F19" s="68" t="s">
        <v>16</v>
      </c>
      <c r="G19" s="67" t="s">
        <v>88</v>
      </c>
      <c r="H19" s="67" t="s">
        <v>88</v>
      </c>
      <c r="I19" s="67" t="s">
        <v>88</v>
      </c>
    </row>
    <row r="20" spans="1:9" ht="16.2" thickBot="1" x14ac:dyDescent="0.35">
      <c r="A20" s="68"/>
      <c r="B20" s="67"/>
      <c r="C20" s="67"/>
      <c r="D20" s="67"/>
      <c r="F20" s="68"/>
      <c r="G20" s="67"/>
      <c r="H20" s="67"/>
      <c r="I20" s="67"/>
    </row>
  </sheetData>
  <mergeCells count="2">
    <mergeCell ref="A10:D10"/>
    <mergeCell ref="F10:I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2" sqref="B2:B3"/>
    </sheetView>
  </sheetViews>
  <sheetFormatPr baseColWidth="10" defaultRowHeight="15.6" x14ac:dyDescent="0.3"/>
  <sheetData>
    <row r="1" spans="1:5" ht="101.4" thickBot="1" x14ac:dyDescent="0.35">
      <c r="A1" s="1"/>
      <c r="B1" s="19" t="s">
        <v>0</v>
      </c>
      <c r="C1" s="19" t="s">
        <v>1</v>
      </c>
      <c r="D1" s="19" t="s">
        <v>2</v>
      </c>
      <c r="E1" s="19" t="s">
        <v>3</v>
      </c>
    </row>
    <row r="2" spans="1:5" ht="42.9" customHeight="1" x14ac:dyDescent="0.3">
      <c r="A2" s="168" t="s">
        <v>4</v>
      </c>
      <c r="B2" s="170">
        <v>299</v>
      </c>
      <c r="C2" s="170" t="s">
        <v>26</v>
      </c>
      <c r="D2" s="170">
        <v>2</v>
      </c>
      <c r="E2" s="170">
        <v>252</v>
      </c>
    </row>
    <row r="3" spans="1:5" ht="16.2" thickBot="1" x14ac:dyDescent="0.35">
      <c r="A3" s="169"/>
      <c r="B3" s="171"/>
      <c r="C3" s="171"/>
      <c r="D3" s="171"/>
      <c r="E3" s="171"/>
    </row>
    <row r="4" spans="1:5" ht="58.2" thickBot="1" x14ac:dyDescent="0.35">
      <c r="A4" s="22" t="s">
        <v>7</v>
      </c>
      <c r="B4" s="18">
        <v>296</v>
      </c>
      <c r="C4" s="18" t="s">
        <v>27</v>
      </c>
      <c r="D4" s="18">
        <v>2</v>
      </c>
      <c r="E4" s="18">
        <v>252</v>
      </c>
    </row>
    <row r="5" spans="1:5" ht="43.8" thickBot="1" x14ac:dyDescent="0.35">
      <c r="A5" s="22" t="s">
        <v>8</v>
      </c>
      <c r="B5" s="18">
        <v>3</v>
      </c>
      <c r="C5" s="18" t="s">
        <v>28</v>
      </c>
      <c r="D5" s="18">
        <v>4</v>
      </c>
      <c r="E5" s="18">
        <v>48</v>
      </c>
    </row>
    <row r="6" spans="1:5" ht="58.2" thickBot="1" x14ac:dyDescent="0.35">
      <c r="A6" s="22" t="s">
        <v>10</v>
      </c>
      <c r="B6" s="18">
        <v>0</v>
      </c>
      <c r="C6" s="18"/>
      <c r="D6" s="18"/>
      <c r="E6" s="18"/>
    </row>
    <row r="7" spans="1:5" ht="29.4" thickBot="1" x14ac:dyDescent="0.35">
      <c r="A7" s="20" t="s">
        <v>11</v>
      </c>
      <c r="B7" s="18"/>
      <c r="C7" s="18"/>
      <c r="D7" s="18"/>
      <c r="E7" s="18"/>
    </row>
    <row r="8" spans="1:5" ht="43.8" thickBot="1" x14ac:dyDescent="0.35">
      <c r="A8" s="20" t="s">
        <v>12</v>
      </c>
      <c r="B8" s="18">
        <v>23</v>
      </c>
      <c r="C8" s="18" t="s">
        <v>29</v>
      </c>
      <c r="D8" s="18">
        <v>4</v>
      </c>
      <c r="E8" s="18">
        <v>96</v>
      </c>
    </row>
    <row r="9" spans="1:5" ht="29.4" thickBot="1" x14ac:dyDescent="0.35">
      <c r="A9" s="22" t="s">
        <v>15</v>
      </c>
      <c r="B9" s="18">
        <v>20</v>
      </c>
      <c r="C9" s="18" t="s">
        <v>30</v>
      </c>
      <c r="D9" s="18" t="s">
        <v>31</v>
      </c>
      <c r="E9" s="18" t="s">
        <v>32</v>
      </c>
    </row>
    <row r="10" spans="1:5" ht="43.8" thickBot="1" x14ac:dyDescent="0.35">
      <c r="A10" s="22" t="s">
        <v>16</v>
      </c>
      <c r="B10" s="18">
        <v>14</v>
      </c>
      <c r="C10" s="18" t="s">
        <v>33</v>
      </c>
      <c r="D10" s="18" t="s">
        <v>31</v>
      </c>
      <c r="E10" s="18" t="s">
        <v>34</v>
      </c>
    </row>
    <row r="11" spans="1:5" ht="16.2" thickBot="1" x14ac:dyDescent="0.35"/>
    <row r="12" spans="1:5" ht="43.8" thickBot="1" x14ac:dyDescent="0.35">
      <c r="A12" s="1"/>
      <c r="B12" s="19" t="s">
        <v>17</v>
      </c>
      <c r="C12" s="19" t="s">
        <v>18</v>
      </c>
      <c r="D12" s="19" t="s">
        <v>19</v>
      </c>
    </row>
    <row r="13" spans="1:5" ht="87" thickBot="1" x14ac:dyDescent="0.35">
      <c r="A13" s="20" t="s">
        <v>4</v>
      </c>
      <c r="B13" s="18" t="s">
        <v>35</v>
      </c>
      <c r="C13" s="21" t="s">
        <v>36</v>
      </c>
      <c r="D13" s="21" t="s">
        <v>37</v>
      </c>
    </row>
    <row r="14" spans="1:5" ht="87" thickBot="1" x14ac:dyDescent="0.35">
      <c r="A14" s="22" t="s">
        <v>7</v>
      </c>
      <c r="B14" s="18" t="s">
        <v>35</v>
      </c>
      <c r="C14" s="21" t="s">
        <v>36</v>
      </c>
      <c r="D14" s="21" t="s">
        <v>37</v>
      </c>
    </row>
    <row r="15" spans="1:5" ht="87" thickBot="1" x14ac:dyDescent="0.35">
      <c r="A15" s="22" t="s">
        <v>8</v>
      </c>
      <c r="B15" s="18" t="s">
        <v>35</v>
      </c>
      <c r="C15" s="21" t="s">
        <v>36</v>
      </c>
      <c r="D15" s="21" t="s">
        <v>37</v>
      </c>
    </row>
    <row r="16" spans="1:5" ht="58.2" thickBot="1" x14ac:dyDescent="0.35">
      <c r="A16" s="22" t="s">
        <v>10</v>
      </c>
      <c r="B16" s="21"/>
      <c r="C16" s="21"/>
      <c r="D16" s="21"/>
    </row>
    <row r="17" spans="1:4" ht="29.4" thickBot="1" x14ac:dyDescent="0.35">
      <c r="A17" s="20" t="s">
        <v>11</v>
      </c>
      <c r="B17" s="21"/>
      <c r="C17" s="21"/>
      <c r="D17" s="21"/>
    </row>
    <row r="18" spans="1:4" ht="87" thickBot="1" x14ac:dyDescent="0.35">
      <c r="A18" s="20" t="s">
        <v>12</v>
      </c>
      <c r="B18" s="18" t="s">
        <v>35</v>
      </c>
      <c r="C18" s="21" t="s">
        <v>36</v>
      </c>
      <c r="D18" s="21" t="s">
        <v>37</v>
      </c>
    </row>
    <row r="19" spans="1:4" ht="87" thickBot="1" x14ac:dyDescent="0.35">
      <c r="A19" s="22" t="s">
        <v>15</v>
      </c>
      <c r="B19" s="18" t="s">
        <v>35</v>
      </c>
      <c r="C19" s="21" t="s">
        <v>36</v>
      </c>
      <c r="D19" s="21" t="s">
        <v>37</v>
      </c>
    </row>
    <row r="20" spans="1:4" ht="87" thickBot="1" x14ac:dyDescent="0.35">
      <c r="A20" s="22" t="s">
        <v>16</v>
      </c>
      <c r="B20" s="18" t="s">
        <v>35</v>
      </c>
      <c r="C20" s="21" t="s">
        <v>36</v>
      </c>
      <c r="D20" s="21" t="s">
        <v>37</v>
      </c>
    </row>
    <row r="21" spans="1:4" ht="16.2" thickBot="1" x14ac:dyDescent="0.35">
      <c r="A21" s="22"/>
      <c r="B21" s="21"/>
      <c r="C21" s="21"/>
      <c r="D21" s="21"/>
    </row>
  </sheetData>
  <mergeCells count="5">
    <mergeCell ref="A2:A3"/>
    <mergeCell ref="B2:B3"/>
    <mergeCell ref="C2:C3"/>
    <mergeCell ref="D2:D3"/>
    <mergeCell ref="E2:E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1" sqref="A11:D20"/>
    </sheetView>
  </sheetViews>
  <sheetFormatPr baseColWidth="10" defaultRowHeight="15.6" x14ac:dyDescent="0.3"/>
  <sheetData>
    <row r="1" spans="1:5" ht="101.4" thickBot="1" x14ac:dyDescent="0.35">
      <c r="A1" s="1"/>
      <c r="B1" s="19" t="s">
        <v>0</v>
      </c>
      <c r="C1" s="19" t="s">
        <v>1</v>
      </c>
      <c r="D1" s="19" t="s">
        <v>2</v>
      </c>
      <c r="E1" s="19" t="s">
        <v>3</v>
      </c>
    </row>
    <row r="2" spans="1:5" ht="43.8" thickBot="1" x14ac:dyDescent="0.35">
      <c r="A2" s="20" t="s">
        <v>4</v>
      </c>
      <c r="B2" s="21"/>
      <c r="C2" s="21"/>
      <c r="D2" s="21"/>
      <c r="E2" s="21"/>
    </row>
    <row r="3" spans="1:5" ht="58.2" thickBot="1" x14ac:dyDescent="0.35">
      <c r="A3" s="22" t="s">
        <v>7</v>
      </c>
      <c r="B3" s="18">
        <v>221</v>
      </c>
      <c r="C3" s="18" t="s">
        <v>38</v>
      </c>
      <c r="D3" s="18">
        <v>1</v>
      </c>
      <c r="E3" s="18">
        <v>96</v>
      </c>
    </row>
    <row r="4" spans="1:5" ht="43.8" thickBot="1" x14ac:dyDescent="0.35">
      <c r="A4" s="22" t="s">
        <v>8</v>
      </c>
      <c r="B4" s="21"/>
      <c r="C4" s="21"/>
      <c r="D4" s="21"/>
      <c r="E4" s="21"/>
    </row>
    <row r="5" spans="1:5" ht="58.2" thickBot="1" x14ac:dyDescent="0.35">
      <c r="A5" s="22" t="s">
        <v>10</v>
      </c>
      <c r="B5" s="21"/>
      <c r="C5" s="21"/>
      <c r="D5" s="21"/>
      <c r="E5" s="21"/>
    </row>
    <row r="6" spans="1:5" ht="29.4" thickBot="1" x14ac:dyDescent="0.35">
      <c r="A6" s="20" t="s">
        <v>11</v>
      </c>
      <c r="B6" s="21"/>
      <c r="C6" s="21"/>
      <c r="D6" s="21"/>
      <c r="E6" s="21"/>
    </row>
    <row r="7" spans="1:5" ht="43.8" thickBot="1" x14ac:dyDescent="0.35">
      <c r="A7" s="20" t="s">
        <v>12</v>
      </c>
      <c r="B7" s="21"/>
      <c r="C7" s="21"/>
      <c r="D7" s="21"/>
      <c r="E7" s="21"/>
    </row>
    <row r="8" spans="1:5" ht="29.4" thickBot="1" x14ac:dyDescent="0.35">
      <c r="A8" s="22" t="s">
        <v>15</v>
      </c>
      <c r="B8" s="21"/>
      <c r="C8" s="21"/>
      <c r="D8" s="21"/>
      <c r="E8" s="21"/>
    </row>
    <row r="9" spans="1:5" ht="43.8" thickBot="1" x14ac:dyDescent="0.35">
      <c r="A9" s="22" t="s">
        <v>16</v>
      </c>
      <c r="B9" s="21"/>
      <c r="C9" s="21"/>
      <c r="D9" s="21"/>
      <c r="E9" s="21"/>
    </row>
    <row r="10" spans="1:5" ht="16.2" thickBot="1" x14ac:dyDescent="0.35"/>
    <row r="11" spans="1:5" ht="43.8" thickBot="1" x14ac:dyDescent="0.35">
      <c r="A11" s="1"/>
      <c r="B11" s="19" t="s">
        <v>17</v>
      </c>
      <c r="C11" s="19" t="s">
        <v>18</v>
      </c>
      <c r="D11" s="19" t="s">
        <v>19</v>
      </c>
    </row>
    <row r="12" spans="1:5" ht="43.8" thickBot="1" x14ac:dyDescent="0.35">
      <c r="A12" s="20" t="s">
        <v>4</v>
      </c>
      <c r="B12" s="21"/>
      <c r="C12" s="21"/>
      <c r="D12" s="21"/>
    </row>
    <row r="13" spans="1:5" ht="58.2" thickBot="1" x14ac:dyDescent="0.35">
      <c r="A13" s="22" t="s">
        <v>7</v>
      </c>
      <c r="B13" s="18">
        <v>45</v>
      </c>
      <c r="C13" s="18">
        <v>30</v>
      </c>
      <c r="D13" s="18">
        <v>60</v>
      </c>
    </row>
    <row r="14" spans="1:5" ht="43.8" thickBot="1" x14ac:dyDescent="0.35">
      <c r="A14" s="22" t="s">
        <v>8</v>
      </c>
      <c r="B14" s="21"/>
      <c r="C14" s="21"/>
      <c r="D14" s="21"/>
    </row>
    <row r="15" spans="1:5" ht="58.2" thickBot="1" x14ac:dyDescent="0.35">
      <c r="A15" s="22" t="s">
        <v>10</v>
      </c>
      <c r="B15" s="21"/>
      <c r="C15" s="21"/>
      <c r="D15" s="21"/>
    </row>
    <row r="16" spans="1:5" ht="29.4" thickBot="1" x14ac:dyDescent="0.35">
      <c r="A16" s="20" t="s">
        <v>11</v>
      </c>
      <c r="B16" s="21"/>
      <c r="C16" s="21"/>
      <c r="D16" s="21"/>
    </row>
    <row r="17" spans="1:4" ht="43.8" thickBot="1" x14ac:dyDescent="0.35">
      <c r="A17" s="20" t="s">
        <v>12</v>
      </c>
      <c r="B17" s="21"/>
      <c r="C17" s="21"/>
      <c r="D17" s="21"/>
    </row>
    <row r="18" spans="1:4" ht="29.4" thickBot="1" x14ac:dyDescent="0.35">
      <c r="A18" s="22" t="s">
        <v>15</v>
      </c>
      <c r="B18" s="21"/>
      <c r="C18" s="21"/>
      <c r="D18" s="21"/>
    </row>
    <row r="19" spans="1:4" ht="43.8" thickBot="1" x14ac:dyDescent="0.35">
      <c r="A19" s="22" t="s">
        <v>16</v>
      </c>
      <c r="B19" s="21"/>
      <c r="C19" s="21"/>
      <c r="D19" s="21"/>
    </row>
    <row r="20" spans="1:4" ht="16.2" thickBot="1" x14ac:dyDescent="0.35">
      <c r="A20" s="22"/>
      <c r="B20" s="21"/>
      <c r="C20" s="21"/>
      <c r="D20" s="2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13" sqref="A13"/>
    </sheetView>
  </sheetViews>
  <sheetFormatPr baseColWidth="10" defaultRowHeight="15.6" x14ac:dyDescent="0.3"/>
  <cols>
    <col min="1" max="1" width="54.59765625" customWidth="1"/>
  </cols>
  <sheetData>
    <row r="1" spans="1:5" ht="101.4" thickBot="1" x14ac:dyDescent="0.35">
      <c r="A1" s="15"/>
      <c r="B1" s="16" t="s">
        <v>0</v>
      </c>
      <c r="C1" s="16" t="s">
        <v>1</v>
      </c>
      <c r="D1" s="16" t="s">
        <v>2</v>
      </c>
      <c r="E1" s="16" t="s">
        <v>3</v>
      </c>
    </row>
    <row r="2" spans="1:5" ht="16.2" thickBot="1" x14ac:dyDescent="0.35">
      <c r="A2" s="17" t="s">
        <v>4</v>
      </c>
      <c r="B2" s="18">
        <v>1852</v>
      </c>
      <c r="C2" s="18">
        <v>27.8</v>
      </c>
      <c r="D2" s="18">
        <v>0.75</v>
      </c>
      <c r="E2" s="18">
        <v>191</v>
      </c>
    </row>
    <row r="3" spans="1:5" ht="16.2" thickBot="1" x14ac:dyDescent="0.35">
      <c r="A3" s="17" t="s">
        <v>7</v>
      </c>
      <c r="B3" s="18">
        <v>1852</v>
      </c>
      <c r="C3" s="18">
        <v>27.8</v>
      </c>
      <c r="D3" s="18">
        <v>0.75</v>
      </c>
      <c r="E3" s="18">
        <v>191</v>
      </c>
    </row>
    <row r="4" spans="1:5" ht="27.9" customHeight="1" x14ac:dyDescent="0.3">
      <c r="A4" s="170" t="s">
        <v>8</v>
      </c>
      <c r="B4" s="170">
        <v>0</v>
      </c>
      <c r="C4" s="170">
        <v>0</v>
      </c>
      <c r="D4" s="170">
        <v>0</v>
      </c>
      <c r="E4" s="170">
        <v>0</v>
      </c>
    </row>
    <row r="5" spans="1:5" ht="16.2" thickBot="1" x14ac:dyDescent="0.35">
      <c r="A5" s="171"/>
      <c r="B5" s="171"/>
      <c r="C5" s="171"/>
      <c r="D5" s="171"/>
      <c r="E5" s="171"/>
    </row>
    <row r="6" spans="1:5" ht="16.2" thickBot="1" x14ac:dyDescent="0.35">
      <c r="A6" s="17" t="s">
        <v>10</v>
      </c>
      <c r="B6" s="18">
        <v>0</v>
      </c>
      <c r="C6" s="18">
        <v>0</v>
      </c>
      <c r="D6" s="18">
        <v>0</v>
      </c>
      <c r="E6" s="18">
        <v>0</v>
      </c>
    </row>
    <row r="7" spans="1:5" ht="29.4" thickBot="1" x14ac:dyDescent="0.35">
      <c r="A7" s="17" t="s">
        <v>11</v>
      </c>
      <c r="B7" s="18" t="s">
        <v>39</v>
      </c>
      <c r="C7" s="24" t="s">
        <v>39</v>
      </c>
      <c r="D7" s="24" t="s">
        <v>39</v>
      </c>
      <c r="E7" s="24" t="s">
        <v>39</v>
      </c>
    </row>
    <row r="8" spans="1:5" ht="16.2" thickBot="1" x14ac:dyDescent="0.35">
      <c r="A8" s="17" t="s">
        <v>12</v>
      </c>
      <c r="B8" s="18">
        <v>108</v>
      </c>
      <c r="C8" s="18" t="s">
        <v>40</v>
      </c>
      <c r="D8" s="18">
        <v>2</v>
      </c>
      <c r="E8" s="18">
        <v>96</v>
      </c>
    </row>
    <row r="9" spans="1:5" x14ac:dyDescent="0.3">
      <c r="A9" s="170" t="s">
        <v>15</v>
      </c>
      <c r="B9" s="170">
        <v>39</v>
      </c>
      <c r="C9" s="170" t="s">
        <v>41</v>
      </c>
      <c r="D9" s="170">
        <v>2</v>
      </c>
      <c r="E9" s="170">
        <v>96</v>
      </c>
    </row>
    <row r="10" spans="1:5" ht="16.2" thickBot="1" x14ac:dyDescent="0.35">
      <c r="A10" s="171"/>
      <c r="B10" s="171"/>
      <c r="C10" s="171"/>
      <c r="D10" s="171"/>
      <c r="E10" s="171"/>
    </row>
    <row r="11" spans="1:5" ht="16.2" thickBot="1" x14ac:dyDescent="0.35">
      <c r="A11" s="17" t="s">
        <v>16</v>
      </c>
      <c r="B11" s="18">
        <v>18</v>
      </c>
      <c r="C11" s="18" t="s">
        <v>42</v>
      </c>
      <c r="D11" s="18">
        <v>27</v>
      </c>
      <c r="E11" s="18">
        <v>96</v>
      </c>
    </row>
    <row r="13" spans="1:5" ht="280.8" x14ac:dyDescent="0.3">
      <c r="A13" s="25" t="s">
        <v>43</v>
      </c>
    </row>
  </sheetData>
  <mergeCells count="10">
    <mergeCell ref="A4:A5"/>
    <mergeCell ref="B4:B5"/>
    <mergeCell ref="C4:C5"/>
    <mergeCell ref="D4:D5"/>
    <mergeCell ref="E4:E5"/>
    <mergeCell ref="A9:A10"/>
    <mergeCell ref="B9:B10"/>
    <mergeCell ref="C9:C10"/>
    <mergeCell ref="D9:D10"/>
    <mergeCell ref="E9:E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B12" sqref="B12:B20"/>
    </sheetView>
  </sheetViews>
  <sheetFormatPr baseColWidth="10" defaultRowHeight="15.6" x14ac:dyDescent="0.3"/>
  <sheetData>
    <row r="1" spans="1:5" ht="101.4" thickBot="1" x14ac:dyDescent="0.35">
      <c r="A1" s="1"/>
      <c r="B1" s="19" t="s">
        <v>0</v>
      </c>
      <c r="C1" s="19" t="s">
        <v>1</v>
      </c>
      <c r="D1" s="19" t="s">
        <v>2</v>
      </c>
      <c r="E1" s="19" t="s">
        <v>3</v>
      </c>
    </row>
    <row r="2" spans="1:5" ht="58.2" thickBot="1" x14ac:dyDescent="0.35">
      <c r="A2" s="20" t="s">
        <v>4</v>
      </c>
      <c r="B2" s="26">
        <v>2408</v>
      </c>
      <c r="C2" s="26" t="s">
        <v>52</v>
      </c>
      <c r="D2" s="26">
        <v>1</v>
      </c>
      <c r="E2" s="26" t="s">
        <v>53</v>
      </c>
    </row>
    <row r="3" spans="1:5" ht="58.2" thickBot="1" x14ac:dyDescent="0.35">
      <c r="A3" s="22" t="s">
        <v>7</v>
      </c>
      <c r="B3" s="26">
        <v>2408</v>
      </c>
      <c r="C3" s="26" t="s">
        <v>52</v>
      </c>
      <c r="D3" s="26">
        <v>1</v>
      </c>
      <c r="E3" s="26" t="s">
        <v>53</v>
      </c>
    </row>
    <row r="4" spans="1:5" ht="43.8" thickBot="1" x14ac:dyDescent="0.35">
      <c r="A4" s="22" t="s">
        <v>8</v>
      </c>
      <c r="B4" s="26"/>
      <c r="C4" s="26"/>
      <c r="D4" s="26"/>
      <c r="E4" s="26"/>
    </row>
    <row r="5" spans="1:5" ht="58.2" thickBot="1" x14ac:dyDescent="0.35">
      <c r="A5" s="22" t="s">
        <v>10</v>
      </c>
      <c r="B5" s="26"/>
      <c r="C5" s="26"/>
      <c r="D5" s="26"/>
      <c r="E5" s="26"/>
    </row>
    <row r="6" spans="1:5" ht="29.4" thickBot="1" x14ac:dyDescent="0.35">
      <c r="A6" s="20" t="s">
        <v>11</v>
      </c>
      <c r="B6" s="26"/>
      <c r="C6" s="26"/>
      <c r="D6" s="26"/>
      <c r="E6" s="26"/>
    </row>
    <row r="7" spans="1:5" ht="43.8" thickBot="1" x14ac:dyDescent="0.35">
      <c r="A7" s="20" t="s">
        <v>12</v>
      </c>
      <c r="B7" s="26">
        <v>65</v>
      </c>
      <c r="C7" s="26" t="s">
        <v>54</v>
      </c>
      <c r="D7" s="26">
        <v>3</v>
      </c>
      <c r="E7" s="26">
        <v>96</v>
      </c>
    </row>
    <row r="8" spans="1:5" ht="29.4" thickBot="1" x14ac:dyDescent="0.35">
      <c r="A8" s="22" t="s">
        <v>15</v>
      </c>
      <c r="B8" s="26">
        <v>36</v>
      </c>
      <c r="C8" s="26" t="s">
        <v>55</v>
      </c>
      <c r="D8" s="26" t="s">
        <v>56</v>
      </c>
      <c r="E8" s="26" t="s">
        <v>57</v>
      </c>
    </row>
    <row r="9" spans="1:5" ht="43.8" thickBot="1" x14ac:dyDescent="0.35">
      <c r="A9" s="22" t="s">
        <v>16</v>
      </c>
      <c r="B9" s="26">
        <v>0</v>
      </c>
      <c r="C9" s="26"/>
      <c r="D9" s="26"/>
      <c r="E9" s="26"/>
    </row>
    <row r="10" spans="1:5" ht="16.2" thickBot="1" x14ac:dyDescent="0.35"/>
    <row r="11" spans="1:5" ht="43.8" thickBot="1" x14ac:dyDescent="0.35">
      <c r="A11" s="1"/>
      <c r="B11" s="19" t="s">
        <v>17</v>
      </c>
      <c r="C11" s="19" t="s">
        <v>18</v>
      </c>
      <c r="D11" s="19" t="s">
        <v>19</v>
      </c>
    </row>
    <row r="12" spans="1:5" ht="43.8" thickBot="1" x14ac:dyDescent="0.35">
      <c r="A12" s="20" t="s">
        <v>4</v>
      </c>
      <c r="B12" s="163"/>
      <c r="C12" s="26">
        <v>30</v>
      </c>
      <c r="D12" s="163">
        <v>120</v>
      </c>
    </row>
    <row r="13" spans="1:5" ht="58.2" thickBot="1" x14ac:dyDescent="0.35">
      <c r="A13" s="22" t="s">
        <v>7</v>
      </c>
      <c r="B13" s="172"/>
      <c r="C13" s="26">
        <v>30</v>
      </c>
      <c r="D13" s="172"/>
    </row>
    <row r="14" spans="1:5" ht="43.8" thickBot="1" x14ac:dyDescent="0.35">
      <c r="A14" s="22" t="s">
        <v>8</v>
      </c>
      <c r="B14" s="172"/>
      <c r="C14" s="26"/>
      <c r="D14" s="172"/>
    </row>
    <row r="15" spans="1:5" ht="58.2" thickBot="1" x14ac:dyDescent="0.35">
      <c r="A15" s="22" t="s">
        <v>10</v>
      </c>
      <c r="B15" s="172"/>
      <c r="C15" s="26"/>
      <c r="D15" s="172"/>
    </row>
    <row r="16" spans="1:5" ht="29.4" thickBot="1" x14ac:dyDescent="0.35">
      <c r="A16" s="20" t="s">
        <v>11</v>
      </c>
      <c r="B16" s="172"/>
      <c r="C16" s="26"/>
      <c r="D16" s="172"/>
    </row>
    <row r="17" spans="1:4" ht="43.8" thickBot="1" x14ac:dyDescent="0.35">
      <c r="A17" s="20" t="s">
        <v>12</v>
      </c>
      <c r="B17" s="172"/>
      <c r="C17" s="26" t="s">
        <v>58</v>
      </c>
      <c r="D17" s="172"/>
    </row>
    <row r="18" spans="1:4" x14ac:dyDescent="0.3">
      <c r="A18" s="173" t="s">
        <v>15</v>
      </c>
      <c r="B18" s="172"/>
      <c r="C18" s="175" t="s">
        <v>58</v>
      </c>
      <c r="D18" s="172"/>
    </row>
    <row r="19" spans="1:4" ht="16.2" thickBot="1" x14ac:dyDescent="0.35">
      <c r="A19" s="174"/>
      <c r="B19" s="172"/>
      <c r="C19" s="176"/>
      <c r="D19" s="172"/>
    </row>
    <row r="20" spans="1:4" ht="43.8" thickBot="1" x14ac:dyDescent="0.35">
      <c r="A20" s="22" t="s">
        <v>16</v>
      </c>
      <c r="B20" s="164"/>
      <c r="C20" s="21"/>
      <c r="D20" s="164"/>
    </row>
  </sheetData>
  <mergeCells count="4">
    <mergeCell ref="B12:B20"/>
    <mergeCell ref="D12:D20"/>
    <mergeCell ref="A18:A19"/>
    <mergeCell ref="C18:C1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1" sqref="A11:D20"/>
    </sheetView>
  </sheetViews>
  <sheetFormatPr baseColWidth="10" defaultRowHeight="15.6" x14ac:dyDescent="0.3"/>
  <sheetData>
    <row r="1" spans="1:5" ht="101.4" thickBot="1" x14ac:dyDescent="0.35">
      <c r="A1" s="1"/>
      <c r="B1" s="19" t="s">
        <v>0</v>
      </c>
      <c r="C1" s="19" t="s">
        <v>1</v>
      </c>
      <c r="D1" s="19" t="s">
        <v>2</v>
      </c>
      <c r="E1" s="19" t="s">
        <v>3</v>
      </c>
    </row>
    <row r="2" spans="1:5" ht="43.8" thickBot="1" x14ac:dyDescent="0.35">
      <c r="A2" s="20" t="s">
        <v>4</v>
      </c>
      <c r="B2" s="21">
        <v>67</v>
      </c>
      <c r="C2" s="21" t="s">
        <v>59</v>
      </c>
      <c r="D2" s="21">
        <v>9</v>
      </c>
      <c r="E2" s="21">
        <v>281</v>
      </c>
    </row>
    <row r="3" spans="1:5" ht="58.2" thickBot="1" x14ac:dyDescent="0.35">
      <c r="A3" s="22" t="s">
        <v>7</v>
      </c>
      <c r="B3" s="21">
        <v>66</v>
      </c>
      <c r="C3" s="21" t="s">
        <v>60</v>
      </c>
      <c r="D3" s="21">
        <v>9</v>
      </c>
      <c r="E3" s="21">
        <v>281</v>
      </c>
    </row>
    <row r="4" spans="1:5" ht="43.8" thickBot="1" x14ac:dyDescent="0.35">
      <c r="A4" s="22" t="s">
        <v>8</v>
      </c>
      <c r="B4" s="21"/>
      <c r="C4" s="21"/>
      <c r="D4" s="21"/>
      <c r="E4" s="21"/>
    </row>
    <row r="5" spans="1:5" ht="58.2" thickBot="1" x14ac:dyDescent="0.35">
      <c r="A5" s="22" t="s">
        <v>10</v>
      </c>
      <c r="B5" s="21"/>
      <c r="C5" s="21"/>
      <c r="D5" s="21"/>
      <c r="E5" s="21"/>
    </row>
    <row r="6" spans="1:5" ht="29.4" thickBot="1" x14ac:dyDescent="0.35">
      <c r="A6" s="20" t="s">
        <v>11</v>
      </c>
      <c r="B6" s="21" t="s">
        <v>61</v>
      </c>
      <c r="C6" s="21" t="s">
        <v>62</v>
      </c>
      <c r="D6" s="21" t="s">
        <v>63</v>
      </c>
      <c r="E6" s="21" t="s">
        <v>63</v>
      </c>
    </row>
    <row r="7" spans="1:5" ht="43.8" thickBot="1" x14ac:dyDescent="0.35">
      <c r="A7" s="20" t="s">
        <v>12</v>
      </c>
      <c r="B7" s="21"/>
      <c r="C7" s="21"/>
      <c r="D7" s="21"/>
      <c r="E7" s="21"/>
    </row>
    <row r="8" spans="1:5" ht="29.4" thickBot="1" x14ac:dyDescent="0.35">
      <c r="A8" s="22" t="s">
        <v>15</v>
      </c>
      <c r="B8" s="21"/>
      <c r="C8" s="21"/>
      <c r="D8" s="21"/>
      <c r="E8" s="21"/>
    </row>
    <row r="9" spans="1:5" ht="43.8" thickBot="1" x14ac:dyDescent="0.35">
      <c r="A9" s="22" t="s">
        <v>16</v>
      </c>
      <c r="B9" s="21"/>
      <c r="C9" s="21"/>
      <c r="D9" s="21"/>
      <c r="E9" s="21"/>
    </row>
    <row r="10" spans="1:5" ht="16.2" thickBot="1" x14ac:dyDescent="0.35"/>
    <row r="11" spans="1:5" ht="43.8" thickBot="1" x14ac:dyDescent="0.35">
      <c r="A11" s="1"/>
      <c r="B11" s="19" t="s">
        <v>17</v>
      </c>
      <c r="C11" s="19" t="s">
        <v>18</v>
      </c>
      <c r="D11" s="19" t="s">
        <v>19</v>
      </c>
    </row>
    <row r="12" spans="1:5" ht="43.8" thickBot="1" x14ac:dyDescent="0.35">
      <c r="A12" s="20" t="s">
        <v>4</v>
      </c>
      <c r="B12" s="21">
        <v>30</v>
      </c>
      <c r="C12" s="21" t="s">
        <v>64</v>
      </c>
      <c r="D12" s="21" t="s">
        <v>65</v>
      </c>
    </row>
    <row r="13" spans="1:5" ht="58.2" thickBot="1" x14ac:dyDescent="0.35">
      <c r="A13" s="22" t="s">
        <v>7</v>
      </c>
      <c r="B13" s="21">
        <v>30</v>
      </c>
      <c r="C13" s="21" t="s">
        <v>64</v>
      </c>
      <c r="D13" s="21" t="s">
        <v>65</v>
      </c>
    </row>
    <row r="14" spans="1:5" ht="43.8" thickBot="1" x14ac:dyDescent="0.35">
      <c r="A14" s="22" t="s">
        <v>8</v>
      </c>
      <c r="B14" s="21"/>
      <c r="C14" s="21"/>
      <c r="D14" s="21"/>
    </row>
    <row r="15" spans="1:5" ht="58.2" thickBot="1" x14ac:dyDescent="0.35">
      <c r="A15" s="22" t="s">
        <v>10</v>
      </c>
      <c r="B15" s="21"/>
      <c r="C15" s="21"/>
      <c r="D15" s="21"/>
    </row>
    <row r="16" spans="1:5" ht="29.4" thickBot="1" x14ac:dyDescent="0.35">
      <c r="A16" s="20" t="s">
        <v>11</v>
      </c>
      <c r="B16" s="21" t="s">
        <v>66</v>
      </c>
      <c r="C16" s="21" t="s">
        <v>66</v>
      </c>
      <c r="D16" s="21" t="s">
        <v>66</v>
      </c>
    </row>
    <row r="17" spans="1:4" ht="43.8" thickBot="1" x14ac:dyDescent="0.35">
      <c r="A17" s="20" t="s">
        <v>12</v>
      </c>
      <c r="B17" s="21"/>
      <c r="C17" s="21"/>
      <c r="D17" s="21"/>
    </row>
    <row r="18" spans="1:4" ht="29.4" thickBot="1" x14ac:dyDescent="0.35">
      <c r="A18" s="22" t="s">
        <v>15</v>
      </c>
      <c r="B18" s="21"/>
      <c r="C18" s="21"/>
      <c r="D18" s="21"/>
    </row>
    <row r="19" spans="1:4" ht="43.8" thickBot="1" x14ac:dyDescent="0.35">
      <c r="A19" s="22" t="s">
        <v>16</v>
      </c>
      <c r="B19" s="21"/>
      <c r="C19" s="21"/>
      <c r="D19" s="21"/>
    </row>
    <row r="20" spans="1:4" ht="16.2" thickBot="1" x14ac:dyDescent="0.35">
      <c r="A20" s="22"/>
      <c r="B20" s="21"/>
      <c r="C20" s="21"/>
      <c r="D20" s="2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A12" sqref="A12:D23"/>
    </sheetView>
  </sheetViews>
  <sheetFormatPr baseColWidth="10" defaultRowHeight="15.6" x14ac:dyDescent="0.3"/>
  <sheetData>
    <row r="1" spans="1:5" ht="101.4" thickBot="1" x14ac:dyDescent="0.35">
      <c r="A1" s="1"/>
      <c r="B1" s="19" t="s">
        <v>0</v>
      </c>
      <c r="C1" s="19" t="s">
        <v>1</v>
      </c>
      <c r="D1" s="19" t="s">
        <v>2</v>
      </c>
      <c r="E1" s="19" t="s">
        <v>3</v>
      </c>
    </row>
    <row r="2" spans="1:5" ht="43.8" thickBot="1" x14ac:dyDescent="0.35">
      <c r="A2" s="20" t="s">
        <v>4</v>
      </c>
      <c r="B2" s="21">
        <v>1768</v>
      </c>
      <c r="C2" s="21" t="s">
        <v>67</v>
      </c>
      <c r="D2" s="21">
        <v>1</v>
      </c>
      <c r="E2" s="21">
        <v>187</v>
      </c>
    </row>
    <row r="3" spans="1:5" ht="58.2" thickBot="1" x14ac:dyDescent="0.35">
      <c r="A3" s="22" t="s">
        <v>7</v>
      </c>
      <c r="B3" s="21">
        <v>1045</v>
      </c>
      <c r="C3" s="21" t="s">
        <v>68</v>
      </c>
      <c r="D3" s="21">
        <v>1</v>
      </c>
      <c r="E3" s="21">
        <v>187</v>
      </c>
    </row>
    <row r="4" spans="1:5" ht="43.8" thickBot="1" x14ac:dyDescent="0.35">
      <c r="A4" s="22" t="s">
        <v>8</v>
      </c>
      <c r="B4" s="24" t="s">
        <v>69</v>
      </c>
      <c r="C4" s="24" t="s">
        <v>69</v>
      </c>
      <c r="D4" s="24" t="s">
        <v>69</v>
      </c>
      <c r="E4" s="24" t="s">
        <v>69</v>
      </c>
    </row>
    <row r="5" spans="1:5" ht="58.2" thickBot="1" x14ac:dyDescent="0.35">
      <c r="A5" s="22" t="s">
        <v>10</v>
      </c>
      <c r="B5" s="24" t="s">
        <v>69</v>
      </c>
      <c r="C5" s="24" t="s">
        <v>69</v>
      </c>
      <c r="D5" s="24" t="s">
        <v>69</v>
      </c>
      <c r="E5" s="24" t="s">
        <v>69</v>
      </c>
    </row>
    <row r="6" spans="1:5" x14ac:dyDescent="0.3">
      <c r="A6" s="168" t="s">
        <v>11</v>
      </c>
      <c r="B6" s="177">
        <v>723</v>
      </c>
      <c r="C6" s="177" t="s">
        <v>70</v>
      </c>
      <c r="D6" s="177">
        <v>1</v>
      </c>
      <c r="E6" s="177">
        <v>187</v>
      </c>
    </row>
    <row r="7" spans="1:5" ht="16.2" thickBot="1" x14ac:dyDescent="0.35">
      <c r="A7" s="169"/>
      <c r="B7" s="178"/>
      <c r="C7" s="178"/>
      <c r="D7" s="178"/>
      <c r="E7" s="178"/>
    </row>
    <row r="8" spans="1:5" ht="43.8" thickBot="1" x14ac:dyDescent="0.35">
      <c r="A8" s="20" t="s">
        <v>71</v>
      </c>
      <c r="B8" s="21">
        <v>97</v>
      </c>
      <c r="C8" s="21" t="s">
        <v>72</v>
      </c>
      <c r="D8" s="21">
        <v>3</v>
      </c>
      <c r="E8" s="21">
        <v>96</v>
      </c>
    </row>
    <row r="9" spans="1:5" ht="29.4" thickBot="1" x14ac:dyDescent="0.35">
      <c r="A9" s="22" t="s">
        <v>15</v>
      </c>
      <c r="B9" s="21">
        <v>73</v>
      </c>
      <c r="C9" s="21">
        <v>49</v>
      </c>
      <c r="D9" s="21">
        <v>3</v>
      </c>
      <c r="E9" s="21">
        <v>96</v>
      </c>
    </row>
    <row r="10" spans="1:5" ht="43.8" thickBot="1" x14ac:dyDescent="0.35">
      <c r="A10" s="22" t="s">
        <v>16</v>
      </c>
      <c r="B10" s="21">
        <v>21</v>
      </c>
      <c r="C10" s="21">
        <v>52</v>
      </c>
      <c r="D10" s="21">
        <v>6</v>
      </c>
      <c r="E10" s="21">
        <v>96</v>
      </c>
    </row>
    <row r="11" spans="1:5" ht="16.2" thickBot="1" x14ac:dyDescent="0.35"/>
    <row r="12" spans="1:5" ht="43.8" thickBot="1" x14ac:dyDescent="0.35">
      <c r="A12" s="1"/>
      <c r="B12" s="19" t="s">
        <v>17</v>
      </c>
      <c r="C12" s="19" t="s">
        <v>18</v>
      </c>
      <c r="D12" s="19" t="s">
        <v>19</v>
      </c>
    </row>
    <row r="13" spans="1:5" ht="43.8" thickBot="1" x14ac:dyDescent="0.35">
      <c r="A13" s="20" t="s">
        <v>4</v>
      </c>
      <c r="B13" s="21" t="s">
        <v>73</v>
      </c>
      <c r="C13" s="21">
        <v>30</v>
      </c>
      <c r="D13" s="21">
        <v>337</v>
      </c>
    </row>
    <row r="14" spans="1:5" ht="58.2" thickBot="1" x14ac:dyDescent="0.35">
      <c r="A14" s="22" t="s">
        <v>7</v>
      </c>
      <c r="B14" s="21" t="s">
        <v>74</v>
      </c>
      <c r="C14" s="21">
        <v>30</v>
      </c>
      <c r="D14" s="21">
        <v>337</v>
      </c>
    </row>
    <row r="15" spans="1:5" ht="43.8" thickBot="1" x14ac:dyDescent="0.35">
      <c r="A15" s="22" t="s">
        <v>8</v>
      </c>
      <c r="B15" s="24" t="s">
        <v>69</v>
      </c>
      <c r="C15" s="24" t="s">
        <v>69</v>
      </c>
      <c r="D15" s="24" t="s">
        <v>69</v>
      </c>
    </row>
    <row r="16" spans="1:5" ht="58.2" thickBot="1" x14ac:dyDescent="0.35">
      <c r="A16" s="22" t="s">
        <v>10</v>
      </c>
      <c r="B16" s="24" t="s">
        <v>69</v>
      </c>
      <c r="C16" s="24" t="s">
        <v>69</v>
      </c>
      <c r="D16" s="24" t="s">
        <v>69</v>
      </c>
    </row>
    <row r="17" spans="1:4" x14ac:dyDescent="0.3">
      <c r="A17" s="168" t="s">
        <v>11</v>
      </c>
      <c r="B17" s="177" t="s">
        <v>75</v>
      </c>
      <c r="C17" s="177">
        <v>35</v>
      </c>
      <c r="D17" s="177">
        <v>337</v>
      </c>
    </row>
    <row r="18" spans="1:4" ht="16.2" thickBot="1" x14ac:dyDescent="0.35">
      <c r="A18" s="169"/>
      <c r="B18" s="178"/>
      <c r="C18" s="178"/>
      <c r="D18" s="178"/>
    </row>
    <row r="19" spans="1:4" ht="43.8" thickBot="1" x14ac:dyDescent="0.35">
      <c r="A19" s="20" t="s">
        <v>12</v>
      </c>
      <c r="B19" s="21">
        <v>188</v>
      </c>
      <c r="C19" s="21">
        <v>51</v>
      </c>
      <c r="D19" s="21">
        <v>201</v>
      </c>
    </row>
    <row r="20" spans="1:4" ht="29.4" thickBot="1" x14ac:dyDescent="0.35">
      <c r="A20" s="22" t="s">
        <v>15</v>
      </c>
      <c r="B20" s="21">
        <v>171</v>
      </c>
      <c r="C20" s="21">
        <v>51</v>
      </c>
      <c r="D20" s="21">
        <v>201</v>
      </c>
    </row>
    <row r="21" spans="1:4" ht="27.9" customHeight="1" x14ac:dyDescent="0.3">
      <c r="A21" s="173" t="s">
        <v>16</v>
      </c>
      <c r="B21" s="168">
        <v>51</v>
      </c>
      <c r="C21" s="168">
        <v>51</v>
      </c>
      <c r="D21" s="168">
        <v>51</v>
      </c>
    </row>
    <row r="22" spans="1:4" ht="16.2" thickBot="1" x14ac:dyDescent="0.35">
      <c r="A22" s="174"/>
      <c r="B22" s="169"/>
      <c r="C22" s="169"/>
      <c r="D22" s="169"/>
    </row>
    <row r="23" spans="1:4" ht="16.2" thickBot="1" x14ac:dyDescent="0.35">
      <c r="A23" s="22"/>
      <c r="B23" s="21"/>
      <c r="C23" s="21"/>
      <c r="D23" s="21"/>
    </row>
  </sheetData>
  <mergeCells count="13">
    <mergeCell ref="A21:A22"/>
    <mergeCell ref="B21:B22"/>
    <mergeCell ref="C21:C22"/>
    <mergeCell ref="D21:D22"/>
    <mergeCell ref="A6:A7"/>
    <mergeCell ref="B6:B7"/>
    <mergeCell ref="C6:C7"/>
    <mergeCell ref="D6:D7"/>
    <mergeCell ref="E6:E7"/>
    <mergeCell ref="A17:A18"/>
    <mergeCell ref="B17:B18"/>
    <mergeCell ref="C17:C18"/>
    <mergeCell ref="D17:D1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1" sqref="A11:D20"/>
    </sheetView>
  </sheetViews>
  <sheetFormatPr baseColWidth="10" defaultRowHeight="15.6" x14ac:dyDescent="0.3"/>
  <sheetData>
    <row r="1" spans="1:5" ht="101.4" thickBot="1" x14ac:dyDescent="0.35">
      <c r="A1" s="1"/>
      <c r="B1" s="19" t="s">
        <v>0</v>
      </c>
      <c r="C1" s="19" t="s">
        <v>1</v>
      </c>
      <c r="D1" s="19" t="s">
        <v>2</v>
      </c>
      <c r="E1" s="19" t="s">
        <v>3</v>
      </c>
    </row>
    <row r="2" spans="1:5" ht="43.8" thickBot="1" x14ac:dyDescent="0.35">
      <c r="A2" s="20" t="s">
        <v>4</v>
      </c>
      <c r="B2" s="18">
        <v>296</v>
      </c>
      <c r="C2" s="18" t="s">
        <v>76</v>
      </c>
      <c r="D2" s="18" t="s">
        <v>77</v>
      </c>
      <c r="E2" s="18" t="s">
        <v>78</v>
      </c>
    </row>
    <row r="3" spans="1:5" ht="58.2" thickBot="1" x14ac:dyDescent="0.35">
      <c r="A3" s="22" t="s">
        <v>7</v>
      </c>
      <c r="B3" s="18">
        <v>195</v>
      </c>
      <c r="C3" s="18" t="s">
        <v>79</v>
      </c>
      <c r="D3" s="18" t="s">
        <v>80</v>
      </c>
      <c r="E3" s="18" t="s">
        <v>78</v>
      </c>
    </row>
    <row r="4" spans="1:5" ht="43.8" thickBot="1" x14ac:dyDescent="0.35">
      <c r="A4" s="22" t="s">
        <v>8</v>
      </c>
      <c r="B4" s="18">
        <v>1</v>
      </c>
      <c r="C4" s="18" t="s">
        <v>81</v>
      </c>
      <c r="D4" s="18" t="s">
        <v>81</v>
      </c>
      <c r="E4" s="18" t="s">
        <v>81</v>
      </c>
    </row>
    <row r="5" spans="1:5" ht="58.2" thickBot="1" x14ac:dyDescent="0.35">
      <c r="A5" s="22" t="s">
        <v>10</v>
      </c>
      <c r="B5" s="18">
        <v>1</v>
      </c>
      <c r="C5" s="18" t="s">
        <v>82</v>
      </c>
      <c r="D5" s="18" t="s">
        <v>82</v>
      </c>
      <c r="E5" s="18" t="s">
        <v>82</v>
      </c>
    </row>
    <row r="6" spans="1:5" ht="29.4" thickBot="1" x14ac:dyDescent="0.35">
      <c r="A6" s="20" t="s">
        <v>11</v>
      </c>
      <c r="B6" s="18" t="s">
        <v>83</v>
      </c>
      <c r="C6" s="18" t="s">
        <v>84</v>
      </c>
      <c r="D6" s="18" t="s">
        <v>77</v>
      </c>
      <c r="E6" s="18" t="s">
        <v>85</v>
      </c>
    </row>
    <row r="7" spans="1:5" ht="43.8" thickBot="1" x14ac:dyDescent="0.35">
      <c r="A7" s="20" t="s">
        <v>12</v>
      </c>
      <c r="B7" s="18">
        <v>9</v>
      </c>
      <c r="C7" s="18" t="s">
        <v>86</v>
      </c>
      <c r="D7" s="18" t="s">
        <v>77</v>
      </c>
      <c r="E7" s="18" t="s">
        <v>87</v>
      </c>
    </row>
    <row r="8" spans="1:5" ht="29.4" thickBot="1" x14ac:dyDescent="0.35">
      <c r="A8" s="22" t="s">
        <v>15</v>
      </c>
      <c r="B8" s="18" t="s">
        <v>88</v>
      </c>
      <c r="C8" s="18" t="s">
        <v>88</v>
      </c>
      <c r="D8" s="18" t="s">
        <v>88</v>
      </c>
      <c r="E8" s="18" t="s">
        <v>88</v>
      </c>
    </row>
    <row r="9" spans="1:5" ht="43.8" thickBot="1" x14ac:dyDescent="0.35">
      <c r="A9" s="22" t="s">
        <v>16</v>
      </c>
      <c r="B9" s="18" t="s">
        <v>88</v>
      </c>
      <c r="C9" s="18" t="s">
        <v>88</v>
      </c>
      <c r="D9" s="18" t="s">
        <v>88</v>
      </c>
      <c r="E9" s="18" t="s">
        <v>88</v>
      </c>
    </row>
    <row r="10" spans="1:5" ht="16.2" thickBot="1" x14ac:dyDescent="0.35"/>
    <row r="11" spans="1:5" ht="43.8" thickBot="1" x14ac:dyDescent="0.35">
      <c r="A11" s="1"/>
      <c r="B11" s="19" t="s">
        <v>17</v>
      </c>
      <c r="C11" s="19" t="s">
        <v>18</v>
      </c>
      <c r="D11" s="19" t="s">
        <v>19</v>
      </c>
    </row>
    <row r="12" spans="1:5" ht="43.8" thickBot="1" x14ac:dyDescent="0.35">
      <c r="A12" s="20" t="s">
        <v>4</v>
      </c>
      <c r="B12" s="18" t="s">
        <v>88</v>
      </c>
      <c r="C12" s="18" t="s">
        <v>89</v>
      </c>
      <c r="D12" s="18" t="s">
        <v>90</v>
      </c>
    </row>
    <row r="13" spans="1:5" ht="58.2" thickBot="1" x14ac:dyDescent="0.35">
      <c r="A13" s="22" t="s">
        <v>7</v>
      </c>
      <c r="B13" s="18" t="s">
        <v>88</v>
      </c>
      <c r="C13" s="18" t="s">
        <v>89</v>
      </c>
      <c r="D13" s="18" t="s">
        <v>90</v>
      </c>
    </row>
    <row r="14" spans="1:5" ht="43.8" thickBot="1" x14ac:dyDescent="0.35">
      <c r="A14" s="22" t="s">
        <v>8</v>
      </c>
      <c r="B14" s="18" t="s">
        <v>88</v>
      </c>
      <c r="C14" s="18" t="s">
        <v>89</v>
      </c>
      <c r="D14" s="18" t="s">
        <v>89</v>
      </c>
    </row>
    <row r="15" spans="1:5" ht="58.2" thickBot="1" x14ac:dyDescent="0.35">
      <c r="A15" s="22" t="s">
        <v>10</v>
      </c>
      <c r="B15" s="18" t="s">
        <v>88</v>
      </c>
      <c r="C15" s="18" t="s">
        <v>89</v>
      </c>
      <c r="D15" s="18" t="s">
        <v>89</v>
      </c>
    </row>
    <row r="16" spans="1:5" ht="29.4" thickBot="1" x14ac:dyDescent="0.35">
      <c r="A16" s="20" t="s">
        <v>11</v>
      </c>
      <c r="B16" s="18" t="s">
        <v>88</v>
      </c>
      <c r="C16" s="18" t="s">
        <v>89</v>
      </c>
      <c r="D16" s="18" t="s">
        <v>91</v>
      </c>
    </row>
    <row r="17" spans="1:4" ht="43.8" thickBot="1" x14ac:dyDescent="0.35">
      <c r="A17" s="20" t="s">
        <v>12</v>
      </c>
      <c r="B17" s="18" t="s">
        <v>88</v>
      </c>
      <c r="C17" s="18" t="s">
        <v>89</v>
      </c>
      <c r="D17" s="18" t="s">
        <v>92</v>
      </c>
    </row>
    <row r="18" spans="1:4" ht="29.4" thickBot="1" x14ac:dyDescent="0.35">
      <c r="A18" s="22" t="s">
        <v>15</v>
      </c>
      <c r="B18" s="18" t="s">
        <v>88</v>
      </c>
      <c r="C18" s="18" t="s">
        <v>88</v>
      </c>
      <c r="D18" s="18" t="s">
        <v>88</v>
      </c>
    </row>
    <row r="19" spans="1:4" ht="43.8" thickBot="1" x14ac:dyDescent="0.35">
      <c r="A19" s="22" t="s">
        <v>16</v>
      </c>
      <c r="B19" s="18" t="s">
        <v>88</v>
      </c>
      <c r="C19" s="18" t="s">
        <v>88</v>
      </c>
      <c r="D19" s="18" t="s">
        <v>88</v>
      </c>
    </row>
    <row r="20" spans="1:4" ht="16.2" thickBot="1" x14ac:dyDescent="0.35">
      <c r="A20" s="22"/>
      <c r="B20" s="21"/>
      <c r="C20" s="21"/>
      <c r="D20" s="2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1" sqref="A11:D20"/>
    </sheetView>
  </sheetViews>
  <sheetFormatPr baseColWidth="10" defaultRowHeight="15.6" x14ac:dyDescent="0.3"/>
  <sheetData>
    <row r="1" spans="1:5" ht="101.4" thickBot="1" x14ac:dyDescent="0.35">
      <c r="A1" s="1"/>
      <c r="B1" s="19" t="s">
        <v>0</v>
      </c>
      <c r="C1" s="19" t="s">
        <v>1</v>
      </c>
      <c r="D1" s="19" t="s">
        <v>2</v>
      </c>
      <c r="E1" s="19" t="s">
        <v>3</v>
      </c>
    </row>
    <row r="2" spans="1:5" ht="43.8" thickBot="1" x14ac:dyDescent="0.35">
      <c r="A2" s="20" t="s">
        <v>4</v>
      </c>
      <c r="B2" s="21">
        <v>1528</v>
      </c>
      <c r="C2" s="21" t="s">
        <v>93</v>
      </c>
      <c r="D2" s="21">
        <v>1</v>
      </c>
      <c r="E2" s="21">
        <v>320</v>
      </c>
    </row>
    <row r="3" spans="1:5" ht="58.2" thickBot="1" x14ac:dyDescent="0.35">
      <c r="A3" s="22" t="s">
        <v>7</v>
      </c>
      <c r="B3" s="21">
        <v>1528</v>
      </c>
      <c r="C3" s="21" t="s">
        <v>93</v>
      </c>
      <c r="D3" s="21">
        <v>1</v>
      </c>
      <c r="E3" s="21">
        <v>320</v>
      </c>
    </row>
    <row r="4" spans="1:5" ht="43.8" thickBot="1" x14ac:dyDescent="0.35">
      <c r="A4" s="22" t="s">
        <v>8</v>
      </c>
      <c r="B4" s="21">
        <v>0</v>
      </c>
      <c r="C4" s="21">
        <v>0</v>
      </c>
      <c r="D4" s="21">
        <v>0</v>
      </c>
      <c r="E4" s="21">
        <v>0</v>
      </c>
    </row>
    <row r="5" spans="1:5" ht="58.2" thickBot="1" x14ac:dyDescent="0.35">
      <c r="A5" s="22" t="s">
        <v>10</v>
      </c>
      <c r="B5" s="21">
        <v>0</v>
      </c>
      <c r="C5" s="21">
        <v>0</v>
      </c>
      <c r="D5" s="21">
        <v>0</v>
      </c>
      <c r="E5" s="21">
        <v>0</v>
      </c>
    </row>
    <row r="6" spans="1:5" ht="43.8" thickBot="1" x14ac:dyDescent="0.35">
      <c r="A6" s="20" t="s">
        <v>94</v>
      </c>
      <c r="B6" s="21">
        <v>61</v>
      </c>
      <c r="C6" s="21" t="s">
        <v>95</v>
      </c>
      <c r="D6" s="21">
        <v>3</v>
      </c>
      <c r="E6" s="21">
        <v>201</v>
      </c>
    </row>
    <row r="7" spans="1:5" ht="43.8" thickBot="1" x14ac:dyDescent="0.35">
      <c r="A7" s="20" t="s">
        <v>12</v>
      </c>
      <c r="B7" s="21">
        <v>57</v>
      </c>
      <c r="C7" s="21" t="s">
        <v>96</v>
      </c>
      <c r="D7" s="21">
        <v>2</v>
      </c>
      <c r="E7" s="21">
        <v>108</v>
      </c>
    </row>
    <row r="8" spans="1:5" ht="29.4" thickBot="1" x14ac:dyDescent="0.35">
      <c r="A8" s="22" t="s">
        <v>15</v>
      </c>
      <c r="B8" s="21">
        <v>57</v>
      </c>
      <c r="C8" s="21" t="s">
        <v>96</v>
      </c>
      <c r="D8" s="21">
        <v>2</v>
      </c>
      <c r="E8" s="21">
        <v>108</v>
      </c>
    </row>
    <row r="9" spans="1:5" ht="43.8" thickBot="1" x14ac:dyDescent="0.35">
      <c r="A9" s="22" t="s">
        <v>16</v>
      </c>
      <c r="B9" s="21">
        <v>0</v>
      </c>
      <c r="C9" s="21">
        <v>0</v>
      </c>
      <c r="D9" s="21">
        <v>0</v>
      </c>
      <c r="E9" s="21">
        <v>0</v>
      </c>
    </row>
    <row r="10" spans="1:5" ht="16.2" thickBot="1" x14ac:dyDescent="0.35"/>
    <row r="11" spans="1:5" ht="43.8" thickBot="1" x14ac:dyDescent="0.35">
      <c r="A11" s="1"/>
      <c r="B11" s="19" t="s">
        <v>17</v>
      </c>
      <c r="C11" s="19" t="s">
        <v>18</v>
      </c>
      <c r="D11" s="19" t="s">
        <v>19</v>
      </c>
    </row>
    <row r="12" spans="1:5" ht="43.8" thickBot="1" x14ac:dyDescent="0.35">
      <c r="A12" s="20" t="s">
        <v>4</v>
      </c>
      <c r="B12" s="21" t="s">
        <v>97</v>
      </c>
      <c r="C12" s="21">
        <v>40</v>
      </c>
      <c r="D12" s="21">
        <v>697</v>
      </c>
    </row>
    <row r="13" spans="1:5" ht="58.2" thickBot="1" x14ac:dyDescent="0.35">
      <c r="A13" s="22" t="s">
        <v>7</v>
      </c>
      <c r="B13" s="21" t="s">
        <v>97</v>
      </c>
      <c r="C13" s="21">
        <v>40</v>
      </c>
      <c r="D13" s="21">
        <v>697</v>
      </c>
    </row>
    <row r="14" spans="1:5" ht="43.8" thickBot="1" x14ac:dyDescent="0.35">
      <c r="A14" s="22" t="s">
        <v>8</v>
      </c>
      <c r="B14" s="21" t="s">
        <v>98</v>
      </c>
      <c r="C14" s="21" t="s">
        <v>98</v>
      </c>
      <c r="D14" s="21" t="s">
        <v>98</v>
      </c>
    </row>
    <row r="15" spans="1:5" ht="58.2" thickBot="1" x14ac:dyDescent="0.35">
      <c r="A15" s="22" t="s">
        <v>10</v>
      </c>
      <c r="B15" s="21" t="s">
        <v>98</v>
      </c>
      <c r="C15" s="21" t="s">
        <v>98</v>
      </c>
      <c r="D15" s="21" t="s">
        <v>98</v>
      </c>
    </row>
    <row r="16" spans="1:5" ht="43.8" thickBot="1" x14ac:dyDescent="0.35">
      <c r="A16" s="20" t="s">
        <v>94</v>
      </c>
      <c r="B16" s="21" t="s">
        <v>99</v>
      </c>
      <c r="C16" s="21">
        <v>47</v>
      </c>
      <c r="D16" s="21">
        <v>395</v>
      </c>
    </row>
    <row r="17" spans="1:4" ht="43.8" thickBot="1" x14ac:dyDescent="0.35">
      <c r="A17" s="20" t="s">
        <v>12</v>
      </c>
      <c r="B17" s="21" t="s">
        <v>100</v>
      </c>
      <c r="C17" s="21">
        <v>47</v>
      </c>
      <c r="D17" s="21">
        <v>315</v>
      </c>
    </row>
    <row r="18" spans="1:4" ht="29.4" thickBot="1" x14ac:dyDescent="0.35">
      <c r="A18" s="22" t="s">
        <v>15</v>
      </c>
      <c r="B18" s="21" t="s">
        <v>100</v>
      </c>
      <c r="C18" s="21">
        <v>47</v>
      </c>
      <c r="D18" s="21">
        <v>315</v>
      </c>
    </row>
    <row r="19" spans="1:4" ht="43.8" thickBot="1" x14ac:dyDescent="0.35">
      <c r="A19" s="22" t="s">
        <v>16</v>
      </c>
      <c r="B19" s="21" t="s">
        <v>98</v>
      </c>
      <c r="C19" s="21" t="s">
        <v>98</v>
      </c>
      <c r="D19" s="21" t="s">
        <v>98</v>
      </c>
    </row>
    <row r="20" spans="1:4" ht="16.2" thickBot="1" x14ac:dyDescent="0.35">
      <c r="A20" s="22"/>
      <c r="B20" s="21"/>
      <c r="C20" s="21"/>
      <c r="D20" s="2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1" sqref="A11:D20"/>
    </sheetView>
  </sheetViews>
  <sheetFormatPr baseColWidth="10" defaultRowHeight="15.6" x14ac:dyDescent="0.3"/>
  <sheetData>
    <row r="1" spans="1:5" ht="101.4" thickBot="1" x14ac:dyDescent="0.35">
      <c r="A1" s="1"/>
      <c r="B1" s="19" t="s">
        <v>0</v>
      </c>
      <c r="C1" s="19" t="s">
        <v>1</v>
      </c>
      <c r="D1" s="19" t="s">
        <v>2</v>
      </c>
      <c r="E1" s="19" t="s">
        <v>3</v>
      </c>
    </row>
    <row r="2" spans="1:5" ht="43.8" thickBot="1" x14ac:dyDescent="0.35">
      <c r="A2" s="20" t="s">
        <v>4</v>
      </c>
      <c r="B2" s="27" t="s">
        <v>101</v>
      </c>
      <c r="C2" s="27" t="s">
        <v>102</v>
      </c>
      <c r="D2" s="27" t="s">
        <v>103</v>
      </c>
      <c r="E2" s="27" t="s">
        <v>104</v>
      </c>
    </row>
    <row r="3" spans="1:5" ht="58.2" thickBot="1" x14ac:dyDescent="0.35">
      <c r="A3" s="22" t="s">
        <v>7</v>
      </c>
      <c r="B3" s="179" t="s">
        <v>105</v>
      </c>
      <c r="C3" s="180"/>
      <c r="D3" s="180"/>
      <c r="E3" s="181"/>
    </row>
    <row r="4" spans="1:5" ht="60" customHeight="1" thickBot="1" x14ac:dyDescent="0.35">
      <c r="A4" s="22" t="s">
        <v>8</v>
      </c>
      <c r="B4" s="182" t="s">
        <v>106</v>
      </c>
      <c r="C4" s="183"/>
      <c r="D4" s="183"/>
      <c r="E4" s="184"/>
    </row>
    <row r="5" spans="1:5" ht="58.2" thickBot="1" x14ac:dyDescent="0.35">
      <c r="A5" s="22" t="s">
        <v>10</v>
      </c>
      <c r="B5" s="185"/>
      <c r="C5" s="186"/>
      <c r="D5" s="186"/>
      <c r="E5" s="187"/>
    </row>
    <row r="6" spans="1:5" ht="29.4" thickBot="1" x14ac:dyDescent="0.35">
      <c r="A6" s="20" t="s">
        <v>11</v>
      </c>
      <c r="B6" s="28"/>
      <c r="C6" s="28"/>
      <c r="D6" s="28"/>
      <c r="E6" s="28"/>
    </row>
    <row r="7" spans="1:5" ht="72.599999999999994" thickBot="1" x14ac:dyDescent="0.35">
      <c r="A7" s="20" t="s">
        <v>107</v>
      </c>
      <c r="B7" s="27" t="s">
        <v>108</v>
      </c>
      <c r="C7" s="27" t="s">
        <v>109</v>
      </c>
      <c r="D7" s="27" t="s">
        <v>103</v>
      </c>
      <c r="E7" s="27" t="s">
        <v>110</v>
      </c>
    </row>
    <row r="8" spans="1:5" ht="29.4" thickBot="1" x14ac:dyDescent="0.35">
      <c r="A8" s="22" t="s">
        <v>15</v>
      </c>
      <c r="B8" s="27" t="s">
        <v>111</v>
      </c>
      <c r="C8" s="27" t="s">
        <v>112</v>
      </c>
      <c r="D8" s="27" t="s">
        <v>103</v>
      </c>
      <c r="E8" s="27" t="s">
        <v>110</v>
      </c>
    </row>
    <row r="9" spans="1:5" ht="72.599999999999994" thickBot="1" x14ac:dyDescent="0.35">
      <c r="A9" s="22" t="s">
        <v>113</v>
      </c>
      <c r="B9" s="27" t="s">
        <v>114</v>
      </c>
      <c r="C9" s="27" t="s">
        <v>115</v>
      </c>
      <c r="D9" s="27" t="s">
        <v>116</v>
      </c>
      <c r="E9" s="27" t="s">
        <v>117</v>
      </c>
    </row>
    <row r="10" spans="1:5" ht="16.2" thickBot="1" x14ac:dyDescent="0.35"/>
    <row r="11" spans="1:5" ht="43.8" thickBot="1" x14ac:dyDescent="0.35">
      <c r="A11" s="1"/>
      <c r="B11" s="19" t="s">
        <v>17</v>
      </c>
      <c r="C11" s="19" t="s">
        <v>18</v>
      </c>
      <c r="D11" s="19" t="s">
        <v>19</v>
      </c>
    </row>
    <row r="12" spans="1:5" ht="43.8" thickBot="1" x14ac:dyDescent="0.35">
      <c r="A12" s="20" t="s">
        <v>4</v>
      </c>
      <c r="B12" s="21"/>
      <c r="C12" s="21">
        <v>60</v>
      </c>
      <c r="D12" s="21">
        <v>240</v>
      </c>
    </row>
    <row r="13" spans="1:5" ht="58.2" thickBot="1" x14ac:dyDescent="0.35">
      <c r="A13" s="22" t="s">
        <v>7</v>
      </c>
      <c r="B13" s="21"/>
      <c r="C13" s="21"/>
      <c r="D13" s="21"/>
    </row>
    <row r="14" spans="1:5" ht="43.8" thickBot="1" x14ac:dyDescent="0.35">
      <c r="A14" s="22" t="s">
        <v>8</v>
      </c>
      <c r="B14" s="21"/>
      <c r="C14" s="21"/>
      <c r="D14" s="21"/>
    </row>
    <row r="15" spans="1:5" ht="58.2" thickBot="1" x14ac:dyDescent="0.35">
      <c r="A15" s="22" t="s">
        <v>10</v>
      </c>
      <c r="B15" s="21"/>
      <c r="C15" s="21"/>
      <c r="D15" s="21"/>
    </row>
    <row r="16" spans="1:5" ht="29.4" thickBot="1" x14ac:dyDescent="0.35">
      <c r="A16" s="20" t="s">
        <v>11</v>
      </c>
      <c r="B16" s="21"/>
      <c r="C16" s="21"/>
      <c r="D16" s="21"/>
    </row>
    <row r="17" spans="1:4" ht="43.8" thickBot="1" x14ac:dyDescent="0.35">
      <c r="A17" s="20" t="s">
        <v>12</v>
      </c>
      <c r="B17" s="21"/>
      <c r="C17" s="21"/>
      <c r="D17" s="21"/>
    </row>
    <row r="18" spans="1:4" ht="29.4" thickBot="1" x14ac:dyDescent="0.35">
      <c r="A18" s="22" t="s">
        <v>15</v>
      </c>
      <c r="B18" s="21"/>
      <c r="C18" s="21"/>
      <c r="D18" s="21"/>
    </row>
    <row r="19" spans="1:4" ht="43.8" thickBot="1" x14ac:dyDescent="0.35">
      <c r="A19" s="22" t="s">
        <v>16</v>
      </c>
      <c r="B19" s="21"/>
      <c r="C19" s="21"/>
      <c r="D19" s="21"/>
    </row>
    <row r="20" spans="1:4" ht="16.2" thickBot="1" x14ac:dyDescent="0.35">
      <c r="A20" s="22"/>
      <c r="B20" s="21"/>
      <c r="C20" s="21"/>
      <c r="D20" s="21"/>
    </row>
  </sheetData>
  <mergeCells count="3">
    <mergeCell ref="B3:E3"/>
    <mergeCell ref="B4:E4"/>
    <mergeCell ref="B5:E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1" sqref="A11:D20"/>
    </sheetView>
  </sheetViews>
  <sheetFormatPr baseColWidth="10" defaultRowHeight="15.6" x14ac:dyDescent="0.3"/>
  <sheetData>
    <row r="1" spans="1:5" ht="101.4" thickBot="1" x14ac:dyDescent="0.35">
      <c r="A1" s="1"/>
      <c r="B1" s="19" t="s">
        <v>0</v>
      </c>
      <c r="C1" s="19" t="s">
        <v>1</v>
      </c>
      <c r="D1" s="19" t="s">
        <v>2</v>
      </c>
      <c r="E1" s="19" t="s">
        <v>3</v>
      </c>
    </row>
    <row r="2" spans="1:5" ht="43.8" thickBot="1" x14ac:dyDescent="0.35">
      <c r="A2" s="20" t="s">
        <v>4</v>
      </c>
      <c r="B2" s="21">
        <v>802</v>
      </c>
      <c r="C2" s="21">
        <v>50</v>
      </c>
      <c r="D2" s="21">
        <v>2</v>
      </c>
      <c r="E2" s="21">
        <v>254</v>
      </c>
    </row>
    <row r="3" spans="1:5" ht="58.2" thickBot="1" x14ac:dyDescent="0.35">
      <c r="A3" s="22" t="s">
        <v>7</v>
      </c>
      <c r="B3" s="21">
        <v>450</v>
      </c>
      <c r="C3" s="21">
        <v>47</v>
      </c>
      <c r="D3" s="21">
        <v>3</v>
      </c>
      <c r="E3" s="21">
        <v>250</v>
      </c>
    </row>
    <row r="4" spans="1:5" ht="43.8" thickBot="1" x14ac:dyDescent="0.35">
      <c r="A4" s="22" t="s">
        <v>8</v>
      </c>
      <c r="B4" s="21">
        <v>23</v>
      </c>
      <c r="C4" s="21">
        <v>15</v>
      </c>
      <c r="D4" s="21">
        <v>1</v>
      </c>
      <c r="E4" s="21">
        <v>36</v>
      </c>
    </row>
    <row r="5" spans="1:5" ht="58.2" thickBot="1" x14ac:dyDescent="0.35">
      <c r="A5" s="22" t="s">
        <v>10</v>
      </c>
      <c r="B5" s="21">
        <v>7</v>
      </c>
      <c r="C5" s="21">
        <v>17</v>
      </c>
      <c r="D5" s="21">
        <v>6</v>
      </c>
      <c r="E5" s="21">
        <v>45</v>
      </c>
    </row>
    <row r="6" spans="1:5" ht="29.4" thickBot="1" x14ac:dyDescent="0.35">
      <c r="A6" s="20" t="s">
        <v>11</v>
      </c>
      <c r="B6" s="21"/>
      <c r="C6" s="21"/>
      <c r="D6" s="21"/>
      <c r="E6" s="21"/>
    </row>
    <row r="7" spans="1:5" ht="43.8" thickBot="1" x14ac:dyDescent="0.35">
      <c r="A7" s="20" t="s">
        <v>12</v>
      </c>
      <c r="B7" s="21">
        <v>130</v>
      </c>
      <c r="C7" s="21">
        <v>61</v>
      </c>
      <c r="D7" s="21">
        <v>1</v>
      </c>
      <c r="E7" s="21">
        <v>476</v>
      </c>
    </row>
    <row r="8" spans="1:5" ht="29.4" thickBot="1" x14ac:dyDescent="0.35">
      <c r="A8" s="22" t="s">
        <v>15</v>
      </c>
      <c r="B8" s="21">
        <v>130</v>
      </c>
      <c r="C8" s="21">
        <v>61</v>
      </c>
      <c r="D8" s="21">
        <v>1</v>
      </c>
      <c r="E8" s="21">
        <v>476</v>
      </c>
    </row>
    <row r="9" spans="1:5" ht="43.8" thickBot="1" x14ac:dyDescent="0.35">
      <c r="A9" s="22" t="s">
        <v>16</v>
      </c>
      <c r="B9" s="21">
        <v>25</v>
      </c>
      <c r="C9" s="21">
        <v>78</v>
      </c>
      <c r="D9" s="21">
        <v>3</v>
      </c>
      <c r="E9" s="21">
        <v>280</v>
      </c>
    </row>
    <row r="10" spans="1:5" ht="16.2" thickBot="1" x14ac:dyDescent="0.35"/>
    <row r="11" spans="1:5" ht="43.8" thickBot="1" x14ac:dyDescent="0.35">
      <c r="A11" s="1"/>
      <c r="B11" s="19" t="s">
        <v>17</v>
      </c>
      <c r="C11" s="19" t="s">
        <v>18</v>
      </c>
      <c r="D11" s="19" t="s">
        <v>19</v>
      </c>
    </row>
    <row r="12" spans="1:5" ht="43.8" thickBot="1" x14ac:dyDescent="0.35">
      <c r="A12" s="20" t="s">
        <v>4</v>
      </c>
      <c r="B12" s="21">
        <v>91</v>
      </c>
      <c r="C12" s="21">
        <v>45</v>
      </c>
      <c r="D12" s="21" t="s">
        <v>118</v>
      </c>
    </row>
    <row r="13" spans="1:5" ht="58.2" thickBot="1" x14ac:dyDescent="0.35">
      <c r="A13" s="22" t="s">
        <v>7</v>
      </c>
      <c r="B13" s="21">
        <v>91</v>
      </c>
      <c r="C13" s="21">
        <v>45</v>
      </c>
      <c r="D13" s="21"/>
    </row>
    <row r="14" spans="1:5" ht="43.8" thickBot="1" x14ac:dyDescent="0.35">
      <c r="A14" s="22" t="s">
        <v>8</v>
      </c>
      <c r="B14" s="21">
        <v>91</v>
      </c>
      <c r="C14" s="21">
        <v>45</v>
      </c>
      <c r="D14" s="21"/>
    </row>
    <row r="15" spans="1:5" ht="58.2" thickBot="1" x14ac:dyDescent="0.35">
      <c r="A15" s="22" t="s">
        <v>10</v>
      </c>
      <c r="B15" s="21">
        <v>91</v>
      </c>
      <c r="C15" s="21">
        <v>45</v>
      </c>
      <c r="D15" s="21"/>
    </row>
    <row r="16" spans="1:5" ht="29.4" thickBot="1" x14ac:dyDescent="0.35">
      <c r="A16" s="20" t="s">
        <v>11</v>
      </c>
      <c r="B16" s="21"/>
      <c r="C16" s="21"/>
      <c r="D16" s="21"/>
    </row>
    <row r="17" spans="1:4" ht="43.8" thickBot="1" x14ac:dyDescent="0.35">
      <c r="A17" s="20" t="s">
        <v>12</v>
      </c>
      <c r="B17" s="21">
        <v>94</v>
      </c>
      <c r="C17" s="21">
        <v>60</v>
      </c>
      <c r="D17" s="21">
        <v>244</v>
      </c>
    </row>
    <row r="18" spans="1:4" ht="29.4" thickBot="1" x14ac:dyDescent="0.35">
      <c r="A18" s="22" t="s">
        <v>15</v>
      </c>
      <c r="B18" s="21">
        <v>94</v>
      </c>
      <c r="C18" s="21">
        <v>60</v>
      </c>
      <c r="D18" s="21">
        <v>244</v>
      </c>
    </row>
    <row r="19" spans="1:4" ht="43.8" thickBot="1" x14ac:dyDescent="0.35">
      <c r="A19" s="22" t="s">
        <v>16</v>
      </c>
      <c r="B19" s="21">
        <v>92</v>
      </c>
      <c r="C19" s="21">
        <v>60</v>
      </c>
      <c r="D19" s="21">
        <v>244</v>
      </c>
    </row>
    <row r="20" spans="1:4" ht="16.2" thickBot="1" x14ac:dyDescent="0.35">
      <c r="A20" s="22"/>
      <c r="B20" s="21"/>
      <c r="C20" s="21"/>
      <c r="D20"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B21" sqref="B21"/>
    </sheetView>
  </sheetViews>
  <sheetFormatPr baseColWidth="10" defaultRowHeight="15.6" x14ac:dyDescent="0.3"/>
  <cols>
    <col min="1" max="1" width="20.3984375" customWidth="1"/>
  </cols>
  <sheetData>
    <row r="1" spans="1:5" ht="101.4" thickBot="1" x14ac:dyDescent="0.35">
      <c r="A1" s="64"/>
      <c r="B1" s="65" t="s">
        <v>0</v>
      </c>
      <c r="C1" s="65" t="s">
        <v>1</v>
      </c>
      <c r="D1" s="65" t="s">
        <v>2</v>
      </c>
      <c r="E1" s="65" t="s">
        <v>3</v>
      </c>
    </row>
    <row r="2" spans="1:5" ht="29.4" thickBot="1" x14ac:dyDescent="0.35">
      <c r="A2" s="66" t="s">
        <v>4</v>
      </c>
      <c r="B2" s="69">
        <v>1088</v>
      </c>
      <c r="C2" s="88">
        <v>15.53</v>
      </c>
      <c r="D2" s="69">
        <v>2</v>
      </c>
      <c r="E2" s="69">
        <v>187</v>
      </c>
    </row>
    <row r="3" spans="1:5" ht="29.4" thickBot="1" x14ac:dyDescent="0.35">
      <c r="A3" s="68" t="s">
        <v>7</v>
      </c>
      <c r="B3" s="88">
        <v>693</v>
      </c>
      <c r="C3" s="88">
        <v>13.59</v>
      </c>
      <c r="D3" s="88">
        <v>2</v>
      </c>
      <c r="E3" s="88">
        <v>187</v>
      </c>
    </row>
    <row r="4" spans="1:5" ht="16.2" thickBot="1" x14ac:dyDescent="0.35">
      <c r="A4" s="68" t="s">
        <v>8</v>
      </c>
      <c r="B4" s="69"/>
      <c r="C4" s="69"/>
      <c r="D4" s="69"/>
      <c r="E4" s="69"/>
    </row>
    <row r="5" spans="1:5" ht="29.4" thickBot="1" x14ac:dyDescent="0.35">
      <c r="A5" s="68" t="s">
        <v>10</v>
      </c>
      <c r="B5" s="69"/>
      <c r="C5" s="69"/>
      <c r="D5" s="69"/>
      <c r="E5" s="69"/>
    </row>
    <row r="6" spans="1:5" ht="16.2" thickBot="1" x14ac:dyDescent="0.35">
      <c r="A6" s="66" t="s">
        <v>225</v>
      </c>
      <c r="B6" s="69"/>
      <c r="C6" s="69"/>
      <c r="D6" s="69"/>
      <c r="E6" s="69"/>
    </row>
    <row r="7" spans="1:5" ht="16.2" thickBot="1" x14ac:dyDescent="0.35">
      <c r="A7" s="66" t="s">
        <v>232</v>
      </c>
      <c r="B7" s="69">
        <v>395</v>
      </c>
      <c r="C7" s="69">
        <v>17.97</v>
      </c>
      <c r="D7" s="69">
        <v>2</v>
      </c>
      <c r="E7" s="69">
        <v>187</v>
      </c>
    </row>
    <row r="8" spans="1:5" ht="29.4" thickBot="1" x14ac:dyDescent="0.35">
      <c r="A8" s="66" t="s">
        <v>12</v>
      </c>
      <c r="B8" s="88">
        <v>45</v>
      </c>
      <c r="C8" s="88">
        <v>41.35</v>
      </c>
      <c r="D8" s="88">
        <v>3</v>
      </c>
      <c r="E8" s="88">
        <v>96</v>
      </c>
    </row>
    <row r="9" spans="1:5" ht="16.2" thickBot="1" x14ac:dyDescent="0.35">
      <c r="A9" s="68" t="s">
        <v>15</v>
      </c>
      <c r="B9" s="69">
        <v>20</v>
      </c>
      <c r="C9" s="69">
        <v>37.22</v>
      </c>
      <c r="D9" s="69">
        <v>3</v>
      </c>
      <c r="E9" s="69">
        <v>96</v>
      </c>
    </row>
    <row r="10" spans="1:5" ht="16.2" thickBot="1" x14ac:dyDescent="0.35">
      <c r="A10" s="68" t="s">
        <v>16</v>
      </c>
      <c r="B10" s="69"/>
      <c r="C10" s="69"/>
      <c r="D10" s="69"/>
      <c r="E10" s="69"/>
    </row>
    <row r="11" spans="1:5" ht="16.2" thickBot="1" x14ac:dyDescent="0.35"/>
    <row r="12" spans="1:5" ht="43.8" thickBot="1" x14ac:dyDescent="0.35">
      <c r="A12" s="64"/>
      <c r="B12" s="65" t="s">
        <v>17</v>
      </c>
      <c r="C12" s="65" t="s">
        <v>18</v>
      </c>
      <c r="D12" s="65" t="s">
        <v>19</v>
      </c>
    </row>
    <row r="13" spans="1:5" ht="29.4" thickBot="1" x14ac:dyDescent="0.35">
      <c r="A13" s="66" t="s">
        <v>4</v>
      </c>
      <c r="B13" s="69">
        <v>70</v>
      </c>
      <c r="C13" s="69">
        <v>28</v>
      </c>
      <c r="D13" s="69">
        <v>241</v>
      </c>
    </row>
    <row r="14" spans="1:5" ht="29.4" thickBot="1" x14ac:dyDescent="0.35">
      <c r="A14" s="68" t="s">
        <v>7</v>
      </c>
      <c r="B14" s="69">
        <v>66</v>
      </c>
      <c r="C14" s="69">
        <v>41</v>
      </c>
      <c r="D14" s="69">
        <v>235</v>
      </c>
    </row>
    <row r="15" spans="1:5" ht="16.2" thickBot="1" x14ac:dyDescent="0.35">
      <c r="A15" s="68" t="s">
        <v>8</v>
      </c>
      <c r="B15" s="69"/>
      <c r="C15" s="69"/>
      <c r="D15" s="69"/>
    </row>
    <row r="16" spans="1:5" ht="29.4" thickBot="1" x14ac:dyDescent="0.35">
      <c r="A16" s="68" t="s">
        <v>10</v>
      </c>
      <c r="B16" s="69"/>
      <c r="C16" s="69"/>
      <c r="D16" s="69"/>
    </row>
    <row r="17" spans="1:4" ht="16.2" thickBot="1" x14ac:dyDescent="0.35">
      <c r="A17" s="66" t="s">
        <v>11</v>
      </c>
      <c r="B17" s="69"/>
      <c r="C17" s="69"/>
      <c r="D17" s="69"/>
    </row>
    <row r="18" spans="1:4" ht="16.2" thickBot="1" x14ac:dyDescent="0.35">
      <c r="A18" s="66" t="s">
        <v>232</v>
      </c>
      <c r="B18" s="69">
        <v>70</v>
      </c>
      <c r="C18" s="69">
        <v>41</v>
      </c>
      <c r="D18" s="69">
        <v>241</v>
      </c>
    </row>
    <row r="19" spans="1:4" ht="29.4" thickBot="1" x14ac:dyDescent="0.35">
      <c r="A19" s="66" t="s">
        <v>12</v>
      </c>
      <c r="B19" s="88">
        <v>69</v>
      </c>
      <c r="C19" s="88">
        <v>52</v>
      </c>
      <c r="D19" s="88">
        <v>90</v>
      </c>
    </row>
    <row r="20" spans="1:4" ht="16.2" thickBot="1" x14ac:dyDescent="0.35">
      <c r="A20" s="68" t="s">
        <v>15</v>
      </c>
      <c r="B20" s="69">
        <v>68.5</v>
      </c>
      <c r="C20" s="69">
        <v>52</v>
      </c>
      <c r="D20" s="69">
        <v>90</v>
      </c>
    </row>
    <row r="21" spans="1:4" ht="16.2" thickBot="1" x14ac:dyDescent="0.35">
      <c r="A21" s="68" t="s">
        <v>16</v>
      </c>
      <c r="B21" s="69"/>
      <c r="C21" s="69"/>
      <c r="D21" s="69"/>
    </row>
    <row r="22" spans="1:4" ht="16.2" thickBot="1" x14ac:dyDescent="0.35">
      <c r="A22" s="68"/>
      <c r="B22" s="69"/>
      <c r="C22" s="69"/>
      <c r="D22" s="69"/>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A13" sqref="A13:D23"/>
    </sheetView>
  </sheetViews>
  <sheetFormatPr baseColWidth="10" defaultRowHeight="15.6" x14ac:dyDescent="0.3"/>
  <sheetData>
    <row r="1" spans="1:5" ht="101.4" thickBot="1" x14ac:dyDescent="0.35">
      <c r="A1" s="1"/>
      <c r="B1" s="19" t="s">
        <v>0</v>
      </c>
      <c r="C1" s="19" t="s">
        <v>1</v>
      </c>
      <c r="D1" s="19" t="s">
        <v>2</v>
      </c>
      <c r="E1" s="19" t="s">
        <v>3</v>
      </c>
    </row>
    <row r="2" spans="1:5" ht="43.8" thickBot="1" x14ac:dyDescent="0.35">
      <c r="A2" s="20" t="s">
        <v>4</v>
      </c>
      <c r="B2" s="21">
        <v>217</v>
      </c>
      <c r="C2" s="21" t="s">
        <v>119</v>
      </c>
      <c r="D2" s="21">
        <v>1.5</v>
      </c>
      <c r="E2" s="21">
        <v>102</v>
      </c>
    </row>
    <row r="3" spans="1:5" ht="58.2" thickBot="1" x14ac:dyDescent="0.35">
      <c r="A3" s="22" t="s">
        <v>7</v>
      </c>
      <c r="B3" s="21"/>
      <c r="C3" s="21"/>
      <c r="D3" s="21"/>
      <c r="E3" s="21"/>
    </row>
    <row r="4" spans="1:5" ht="43.8" thickBot="1" x14ac:dyDescent="0.35">
      <c r="A4" s="22" t="s">
        <v>8</v>
      </c>
      <c r="B4" s="21">
        <v>0</v>
      </c>
      <c r="C4" s="21"/>
      <c r="D4" s="21"/>
      <c r="E4" s="21"/>
    </row>
    <row r="5" spans="1:5" ht="42.9" customHeight="1" x14ac:dyDescent="0.3">
      <c r="A5" s="173" t="s">
        <v>10</v>
      </c>
      <c r="B5" s="168">
        <v>0</v>
      </c>
      <c r="C5" s="168"/>
      <c r="D5" s="168"/>
      <c r="E5" s="168"/>
    </row>
    <row r="6" spans="1:5" ht="16.2" thickBot="1" x14ac:dyDescent="0.35">
      <c r="A6" s="174"/>
      <c r="B6" s="169"/>
      <c r="C6" s="169"/>
      <c r="D6" s="169"/>
      <c r="E6" s="169"/>
    </row>
    <row r="7" spans="1:5" ht="29.4" thickBot="1" x14ac:dyDescent="0.35">
      <c r="A7" s="20" t="s">
        <v>11</v>
      </c>
      <c r="B7" s="21"/>
      <c r="C7" s="21"/>
      <c r="D7" s="21"/>
      <c r="E7" s="21"/>
    </row>
    <row r="8" spans="1:5" ht="27.9" customHeight="1" x14ac:dyDescent="0.3">
      <c r="A8" s="168" t="s">
        <v>12</v>
      </c>
      <c r="B8" s="168">
        <v>11</v>
      </c>
      <c r="C8" s="168">
        <v>55</v>
      </c>
      <c r="D8" s="168">
        <v>12</v>
      </c>
      <c r="E8" s="168">
        <v>96</v>
      </c>
    </row>
    <row r="9" spans="1:5" ht="16.2" thickBot="1" x14ac:dyDescent="0.35">
      <c r="A9" s="169"/>
      <c r="B9" s="169"/>
      <c r="C9" s="169"/>
      <c r="D9" s="169"/>
      <c r="E9" s="169"/>
    </row>
    <row r="10" spans="1:5" ht="29.4" thickBot="1" x14ac:dyDescent="0.35">
      <c r="A10" s="22" t="s">
        <v>15</v>
      </c>
      <c r="B10" s="21">
        <v>0</v>
      </c>
      <c r="C10" s="21"/>
      <c r="D10" s="21"/>
      <c r="E10" s="21"/>
    </row>
    <row r="11" spans="1:5" ht="43.8" thickBot="1" x14ac:dyDescent="0.35">
      <c r="A11" s="22" t="s">
        <v>16</v>
      </c>
      <c r="B11" s="21">
        <v>0</v>
      </c>
      <c r="C11" s="21"/>
      <c r="D11" s="21"/>
      <c r="E11" s="21"/>
    </row>
    <row r="12" spans="1:5" ht="16.2" thickBot="1" x14ac:dyDescent="0.35"/>
    <row r="13" spans="1:5" ht="43.8" thickBot="1" x14ac:dyDescent="0.35">
      <c r="A13" s="1"/>
      <c r="B13" s="19" t="s">
        <v>17</v>
      </c>
      <c r="C13" s="19" t="s">
        <v>18</v>
      </c>
      <c r="D13" s="19" t="s">
        <v>19</v>
      </c>
    </row>
    <row r="14" spans="1:5" ht="42.9" customHeight="1" x14ac:dyDescent="0.3">
      <c r="A14" s="168" t="s">
        <v>4</v>
      </c>
      <c r="B14" s="23"/>
      <c r="C14" s="23"/>
      <c r="D14" s="23"/>
    </row>
    <row r="15" spans="1:5" ht="16.2" thickBot="1" x14ac:dyDescent="0.35">
      <c r="A15" s="169"/>
      <c r="B15" s="21">
        <v>60</v>
      </c>
      <c r="C15" s="21">
        <v>30</v>
      </c>
      <c r="D15" s="21">
        <v>90</v>
      </c>
    </row>
    <row r="16" spans="1:5" ht="58.2" thickBot="1" x14ac:dyDescent="0.35">
      <c r="A16" s="22" t="s">
        <v>7</v>
      </c>
      <c r="B16" s="21"/>
      <c r="C16" s="21"/>
      <c r="D16" s="21"/>
    </row>
    <row r="17" spans="1:4" ht="43.8" thickBot="1" x14ac:dyDescent="0.35">
      <c r="A17" s="22" t="s">
        <v>8</v>
      </c>
      <c r="B17" s="21"/>
      <c r="C17" s="21"/>
      <c r="D17" s="21"/>
    </row>
    <row r="18" spans="1:4" ht="58.2" thickBot="1" x14ac:dyDescent="0.35">
      <c r="A18" s="22" t="s">
        <v>10</v>
      </c>
      <c r="B18" s="21"/>
      <c r="C18" s="21"/>
      <c r="D18" s="21"/>
    </row>
    <row r="19" spans="1:4" ht="29.4" thickBot="1" x14ac:dyDescent="0.35">
      <c r="A19" s="20" t="s">
        <v>11</v>
      </c>
      <c r="B19" s="21"/>
      <c r="C19" s="21"/>
      <c r="D19" s="21"/>
    </row>
    <row r="20" spans="1:4" ht="43.8" thickBot="1" x14ac:dyDescent="0.35">
      <c r="A20" s="20" t="s">
        <v>12</v>
      </c>
      <c r="B20" s="21">
        <v>60</v>
      </c>
      <c r="C20" s="21">
        <v>30</v>
      </c>
      <c r="D20" s="21">
        <v>90</v>
      </c>
    </row>
    <row r="21" spans="1:4" ht="29.4" thickBot="1" x14ac:dyDescent="0.35">
      <c r="A21" s="22" t="s">
        <v>15</v>
      </c>
      <c r="B21" s="21"/>
      <c r="C21" s="21"/>
      <c r="D21" s="21"/>
    </row>
    <row r="22" spans="1:4" ht="43.8" thickBot="1" x14ac:dyDescent="0.35">
      <c r="A22" s="22" t="s">
        <v>16</v>
      </c>
      <c r="B22" s="21"/>
      <c r="C22" s="21"/>
      <c r="D22" s="21"/>
    </row>
    <row r="23" spans="1:4" ht="16.2" thickBot="1" x14ac:dyDescent="0.35">
      <c r="A23" s="22"/>
      <c r="B23" s="21"/>
      <c r="C23" s="21"/>
      <c r="D23" s="21"/>
    </row>
  </sheetData>
  <mergeCells count="11">
    <mergeCell ref="A14:A15"/>
    <mergeCell ref="A5:A6"/>
    <mergeCell ref="B5:B6"/>
    <mergeCell ref="C5:C6"/>
    <mergeCell ref="D5:D6"/>
    <mergeCell ref="E5:E6"/>
    <mergeCell ref="A8:A9"/>
    <mergeCell ref="B8:B9"/>
    <mergeCell ref="C8:C9"/>
    <mergeCell ref="D8:D9"/>
    <mergeCell ref="E8:E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H1" sqref="H1"/>
    </sheetView>
  </sheetViews>
  <sheetFormatPr baseColWidth="10" defaultRowHeight="15.6" x14ac:dyDescent="0.3"/>
  <sheetData>
    <row r="1" spans="1:5" ht="101.4" thickBot="1" x14ac:dyDescent="0.35">
      <c r="A1" s="29"/>
      <c r="B1" s="30" t="s">
        <v>0</v>
      </c>
      <c r="C1" s="30" t="s">
        <v>1</v>
      </c>
      <c r="D1" s="30" t="s">
        <v>2</v>
      </c>
      <c r="E1" s="30" t="s">
        <v>3</v>
      </c>
    </row>
    <row r="2" spans="1:5" ht="43.8" thickBot="1" x14ac:dyDescent="0.35">
      <c r="A2" s="31" t="s">
        <v>4</v>
      </c>
      <c r="B2" s="32">
        <v>1744</v>
      </c>
      <c r="C2" s="32">
        <v>47.378599999999999</v>
      </c>
      <c r="D2" s="32">
        <v>1</v>
      </c>
      <c r="E2" s="32">
        <v>322</v>
      </c>
    </row>
    <row r="3" spans="1:5" ht="58.2" thickBot="1" x14ac:dyDescent="0.35">
      <c r="A3" s="33" t="s">
        <v>7</v>
      </c>
      <c r="B3" s="34"/>
      <c r="C3" s="34"/>
      <c r="D3" s="34"/>
      <c r="E3" s="34"/>
    </row>
    <row r="4" spans="1:5" ht="43.8" thickBot="1" x14ac:dyDescent="0.35">
      <c r="A4" s="33" t="s">
        <v>8</v>
      </c>
      <c r="B4" s="34"/>
      <c r="C4" s="34"/>
      <c r="D4" s="34"/>
      <c r="E4" s="34"/>
    </row>
    <row r="5" spans="1:5" ht="58.2" thickBot="1" x14ac:dyDescent="0.35">
      <c r="A5" s="33" t="s">
        <v>10</v>
      </c>
      <c r="B5" s="34"/>
      <c r="C5" s="34"/>
      <c r="D5" s="34"/>
      <c r="E5" s="34"/>
    </row>
    <row r="6" spans="1:5" ht="29.4" thickBot="1" x14ac:dyDescent="0.35">
      <c r="A6" s="31" t="s">
        <v>11</v>
      </c>
      <c r="B6" s="34"/>
      <c r="C6" s="34"/>
      <c r="D6" s="34"/>
      <c r="E6" s="34"/>
    </row>
    <row r="7" spans="1:5" ht="43.8" thickBot="1" x14ac:dyDescent="0.35">
      <c r="A7" s="31" t="s">
        <v>12</v>
      </c>
      <c r="B7" s="32">
        <v>218</v>
      </c>
      <c r="C7" s="32">
        <v>47.799300000000002</v>
      </c>
      <c r="D7" s="32">
        <v>2</v>
      </c>
      <c r="E7" s="32">
        <v>144</v>
      </c>
    </row>
    <row r="8" spans="1:5" ht="29.4" thickBot="1" x14ac:dyDescent="0.35">
      <c r="A8" s="33" t="s">
        <v>15</v>
      </c>
      <c r="B8" s="32">
        <v>89</v>
      </c>
      <c r="C8" s="32">
        <v>53.657299999999999</v>
      </c>
      <c r="D8" s="32">
        <v>3</v>
      </c>
      <c r="E8" s="32">
        <v>144</v>
      </c>
    </row>
    <row r="9" spans="1:5" ht="43.8" thickBot="1" x14ac:dyDescent="0.35">
      <c r="A9" s="33" t="s">
        <v>16</v>
      </c>
      <c r="B9" s="34"/>
      <c r="C9" s="34"/>
      <c r="D9" s="34"/>
      <c r="E9" s="34"/>
    </row>
    <row r="10" spans="1:5" ht="16.2" thickBot="1" x14ac:dyDescent="0.35"/>
    <row r="11" spans="1:5" ht="58.2" thickBot="1" x14ac:dyDescent="0.35">
      <c r="A11" s="35" t="s">
        <v>120</v>
      </c>
      <c r="B11" s="30" t="s">
        <v>17</v>
      </c>
      <c r="C11" s="30" t="s">
        <v>18</v>
      </c>
      <c r="D11" s="30" t="s">
        <v>19</v>
      </c>
    </row>
    <row r="12" spans="1:5" ht="43.8" thickBot="1" x14ac:dyDescent="0.35">
      <c r="A12" s="31" t="s">
        <v>4</v>
      </c>
      <c r="B12" s="36">
        <v>90</v>
      </c>
      <c r="C12" s="36">
        <v>30</v>
      </c>
      <c r="D12" s="36" t="s">
        <v>121</v>
      </c>
    </row>
    <row r="13" spans="1:5" ht="58.2" thickBot="1" x14ac:dyDescent="0.35">
      <c r="A13" s="33" t="s">
        <v>7</v>
      </c>
      <c r="B13" s="37"/>
      <c r="C13" s="37"/>
      <c r="D13" s="37"/>
    </row>
    <row r="14" spans="1:5" ht="43.8" thickBot="1" x14ac:dyDescent="0.35">
      <c r="A14" s="33" t="s">
        <v>8</v>
      </c>
      <c r="B14" s="37"/>
      <c r="C14" s="37"/>
      <c r="D14" s="37"/>
    </row>
    <row r="15" spans="1:5" ht="58.2" thickBot="1" x14ac:dyDescent="0.35">
      <c r="A15" s="33" t="s">
        <v>10</v>
      </c>
      <c r="B15" s="37"/>
      <c r="C15" s="37"/>
      <c r="D15" s="37"/>
    </row>
    <row r="16" spans="1:5" ht="29.4" thickBot="1" x14ac:dyDescent="0.35">
      <c r="A16" s="31" t="s">
        <v>11</v>
      </c>
      <c r="B16" s="37"/>
      <c r="C16" s="37"/>
      <c r="D16" s="37"/>
    </row>
    <row r="17" spans="1:4" ht="43.8" thickBot="1" x14ac:dyDescent="0.35">
      <c r="A17" s="31" t="s">
        <v>12</v>
      </c>
      <c r="B17" s="36">
        <v>90</v>
      </c>
      <c r="C17" s="36">
        <v>30</v>
      </c>
      <c r="D17" s="36" t="s">
        <v>121</v>
      </c>
    </row>
    <row r="18" spans="1:4" ht="43.8" thickBot="1" x14ac:dyDescent="0.35">
      <c r="A18" s="33" t="s">
        <v>15</v>
      </c>
      <c r="B18" s="36">
        <v>90</v>
      </c>
      <c r="C18" s="36">
        <v>30</v>
      </c>
      <c r="D18" s="36" t="s">
        <v>121</v>
      </c>
    </row>
    <row r="19" spans="1:4" ht="43.8" thickBot="1" x14ac:dyDescent="0.35">
      <c r="A19" s="33" t="s">
        <v>16</v>
      </c>
      <c r="B19" s="37"/>
      <c r="C19" s="37"/>
      <c r="D19" s="37"/>
    </row>
    <row r="20" spans="1:4" ht="16.2" thickBot="1" x14ac:dyDescent="0.35">
      <c r="A20" s="33"/>
      <c r="B20" s="36"/>
      <c r="C20" s="36"/>
      <c r="D20" s="36"/>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11" sqref="A11:D19"/>
    </sheetView>
  </sheetViews>
  <sheetFormatPr baseColWidth="10" defaultRowHeight="15.6" x14ac:dyDescent="0.3"/>
  <sheetData>
    <row r="1" spans="1:5" ht="101.4" thickBot="1" x14ac:dyDescent="0.35">
      <c r="A1" s="1"/>
      <c r="B1" s="19" t="s">
        <v>0</v>
      </c>
      <c r="C1" s="19" t="s">
        <v>1</v>
      </c>
      <c r="D1" s="19" t="s">
        <v>2</v>
      </c>
      <c r="E1" s="19" t="s">
        <v>3</v>
      </c>
    </row>
    <row r="2" spans="1:5" ht="43.8" thickBot="1" x14ac:dyDescent="0.35">
      <c r="A2" s="20" t="s">
        <v>4</v>
      </c>
      <c r="B2" s="21">
        <v>158</v>
      </c>
      <c r="C2" s="21">
        <v>42.5</v>
      </c>
      <c r="D2" s="21">
        <v>2</v>
      </c>
      <c r="E2" s="21">
        <v>305</v>
      </c>
    </row>
    <row r="3" spans="1:5" ht="58.2" thickBot="1" x14ac:dyDescent="0.35">
      <c r="A3" s="22" t="s">
        <v>7</v>
      </c>
      <c r="B3" s="21">
        <v>156</v>
      </c>
      <c r="C3" s="21">
        <v>42</v>
      </c>
      <c r="D3" s="21">
        <v>2</v>
      </c>
      <c r="E3" s="21">
        <v>305</v>
      </c>
    </row>
    <row r="4" spans="1:5" ht="43.8" thickBot="1" x14ac:dyDescent="0.35">
      <c r="A4" s="22" t="s">
        <v>8</v>
      </c>
      <c r="B4" s="21">
        <v>2</v>
      </c>
      <c r="C4" s="21">
        <v>79.25</v>
      </c>
      <c r="D4" s="21">
        <v>54.5</v>
      </c>
      <c r="E4" s="21">
        <v>104</v>
      </c>
    </row>
    <row r="5" spans="1:5" ht="58.2" thickBot="1" x14ac:dyDescent="0.35">
      <c r="A5" s="22" t="s">
        <v>10</v>
      </c>
      <c r="B5" s="21" t="s">
        <v>122</v>
      </c>
      <c r="C5" s="21"/>
      <c r="D5" s="21"/>
      <c r="E5" s="21"/>
    </row>
    <row r="6" spans="1:5" ht="29.4" thickBot="1" x14ac:dyDescent="0.35">
      <c r="A6" s="20" t="s">
        <v>11</v>
      </c>
      <c r="B6" s="21" t="s">
        <v>122</v>
      </c>
      <c r="C6" s="21"/>
      <c r="D6" s="21"/>
      <c r="E6" s="21"/>
    </row>
    <row r="7" spans="1:5" ht="43.8" thickBot="1" x14ac:dyDescent="0.35">
      <c r="A7" s="20" t="s">
        <v>12</v>
      </c>
      <c r="B7" s="21" t="s">
        <v>122</v>
      </c>
      <c r="C7" s="21"/>
      <c r="D7" s="21"/>
      <c r="E7" s="21"/>
    </row>
    <row r="8" spans="1:5" ht="29.4" thickBot="1" x14ac:dyDescent="0.35">
      <c r="A8" s="22" t="s">
        <v>15</v>
      </c>
      <c r="B8" s="21" t="s">
        <v>122</v>
      </c>
      <c r="C8" s="21"/>
      <c r="D8" s="21"/>
      <c r="E8" s="21"/>
    </row>
    <row r="9" spans="1:5" ht="43.8" thickBot="1" x14ac:dyDescent="0.35">
      <c r="A9" s="22" t="s">
        <v>16</v>
      </c>
      <c r="B9" s="21" t="s">
        <v>122</v>
      </c>
      <c r="C9" s="21"/>
      <c r="D9" s="21"/>
      <c r="E9" s="21"/>
    </row>
    <row r="10" spans="1:5" ht="16.2" thickBot="1" x14ac:dyDescent="0.35"/>
    <row r="11" spans="1:5" ht="43.8" thickBot="1" x14ac:dyDescent="0.35">
      <c r="A11" s="1"/>
      <c r="B11" s="19" t="s">
        <v>17</v>
      </c>
      <c r="C11" s="19" t="s">
        <v>18</v>
      </c>
      <c r="D11" s="19" t="s">
        <v>19</v>
      </c>
    </row>
    <row r="12" spans="1:5" ht="43.8" thickBot="1" x14ac:dyDescent="0.35">
      <c r="A12" s="20" t="s">
        <v>4</v>
      </c>
      <c r="B12" s="21">
        <v>15</v>
      </c>
      <c r="C12" s="21">
        <v>1</v>
      </c>
      <c r="D12" s="21">
        <v>30</v>
      </c>
    </row>
    <row r="13" spans="1:5" ht="58.2" thickBot="1" x14ac:dyDescent="0.35">
      <c r="A13" s="22" t="s">
        <v>7</v>
      </c>
      <c r="B13" s="21" t="s">
        <v>122</v>
      </c>
      <c r="C13" s="21"/>
      <c r="D13" s="21"/>
    </row>
    <row r="14" spans="1:5" ht="43.8" thickBot="1" x14ac:dyDescent="0.35">
      <c r="A14" s="22" t="s">
        <v>8</v>
      </c>
      <c r="B14" s="21" t="s">
        <v>122</v>
      </c>
      <c r="C14" s="21"/>
      <c r="D14" s="21"/>
    </row>
    <row r="15" spans="1:5" ht="58.2" thickBot="1" x14ac:dyDescent="0.35">
      <c r="A15" s="22" t="s">
        <v>10</v>
      </c>
      <c r="B15" s="21" t="s">
        <v>122</v>
      </c>
      <c r="C15" s="21"/>
      <c r="D15" s="21"/>
    </row>
    <row r="16" spans="1:5" ht="29.4" thickBot="1" x14ac:dyDescent="0.35">
      <c r="A16" s="20" t="s">
        <v>11</v>
      </c>
      <c r="B16" s="21" t="s">
        <v>122</v>
      </c>
      <c r="C16" s="21"/>
      <c r="D16" s="21"/>
    </row>
    <row r="17" spans="1:4" ht="43.8" thickBot="1" x14ac:dyDescent="0.35">
      <c r="A17" s="20" t="s">
        <v>12</v>
      </c>
      <c r="B17" s="21" t="s">
        <v>122</v>
      </c>
      <c r="C17" s="21"/>
      <c r="D17" s="21"/>
    </row>
    <row r="18" spans="1:4" ht="29.4" thickBot="1" x14ac:dyDescent="0.35">
      <c r="A18" s="22" t="s">
        <v>15</v>
      </c>
      <c r="B18" s="21" t="s">
        <v>122</v>
      </c>
      <c r="C18" s="21"/>
      <c r="D18" s="21"/>
    </row>
    <row r="19" spans="1:4" ht="43.8" thickBot="1" x14ac:dyDescent="0.35">
      <c r="A19" s="22" t="s">
        <v>16</v>
      </c>
      <c r="B19" s="21" t="s">
        <v>122</v>
      </c>
      <c r="C19" s="21"/>
      <c r="D19" s="21"/>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G1" sqref="G1"/>
    </sheetView>
  </sheetViews>
  <sheetFormatPr baseColWidth="10" defaultRowHeight="15.6" x14ac:dyDescent="0.3"/>
  <sheetData>
    <row r="1" spans="1:5" ht="101.4" thickBot="1" x14ac:dyDescent="0.35">
      <c r="A1" s="1"/>
      <c r="B1" s="19" t="s">
        <v>0</v>
      </c>
      <c r="C1" s="19" t="s">
        <v>1</v>
      </c>
      <c r="D1" s="19" t="s">
        <v>2</v>
      </c>
      <c r="E1" s="19" t="s">
        <v>3</v>
      </c>
    </row>
    <row r="2" spans="1:5" x14ac:dyDescent="0.3">
      <c r="A2" s="188" t="s">
        <v>4</v>
      </c>
      <c r="B2" s="188">
        <v>95</v>
      </c>
      <c r="C2" s="188" t="s">
        <v>123</v>
      </c>
      <c r="D2" s="188" t="s">
        <v>124</v>
      </c>
      <c r="E2" s="38" t="s">
        <v>125</v>
      </c>
    </row>
    <row r="3" spans="1:5" ht="20.399999999999999" x14ac:dyDescent="0.3">
      <c r="A3" s="189"/>
      <c r="B3" s="189"/>
      <c r="C3" s="189"/>
      <c r="D3" s="189"/>
      <c r="E3" s="39" t="s">
        <v>126</v>
      </c>
    </row>
    <row r="4" spans="1:5" ht="31.2" thickBot="1" x14ac:dyDescent="0.35">
      <c r="A4" s="190"/>
      <c r="B4" s="190"/>
      <c r="C4" s="190"/>
      <c r="D4" s="190"/>
      <c r="E4" s="40" t="s">
        <v>127</v>
      </c>
    </row>
    <row r="5" spans="1:5" x14ac:dyDescent="0.3">
      <c r="A5" s="188" t="s">
        <v>7</v>
      </c>
      <c r="B5" s="188">
        <v>94</v>
      </c>
      <c r="C5" s="188" t="s">
        <v>128</v>
      </c>
      <c r="D5" s="188" t="s">
        <v>124</v>
      </c>
      <c r="E5" s="38" t="s">
        <v>125</v>
      </c>
    </row>
    <row r="6" spans="1:5" ht="20.399999999999999" x14ac:dyDescent="0.3">
      <c r="A6" s="189"/>
      <c r="B6" s="189"/>
      <c r="C6" s="189"/>
      <c r="D6" s="189"/>
      <c r="E6" s="39" t="s">
        <v>126</v>
      </c>
    </row>
    <row r="7" spans="1:5" ht="31.2" thickBot="1" x14ac:dyDescent="0.35">
      <c r="A7" s="190"/>
      <c r="B7" s="190"/>
      <c r="C7" s="190"/>
      <c r="D7" s="190"/>
      <c r="E7" s="40" t="s">
        <v>127</v>
      </c>
    </row>
    <row r="8" spans="1:5" ht="43.8" thickBot="1" x14ac:dyDescent="0.35">
      <c r="A8" s="41" t="s">
        <v>8</v>
      </c>
      <c r="B8" s="42">
        <v>0</v>
      </c>
      <c r="C8" s="42">
        <v>0</v>
      </c>
      <c r="D8" s="42">
        <v>0</v>
      </c>
      <c r="E8" s="42">
        <v>0</v>
      </c>
    </row>
    <row r="9" spans="1:5" ht="58.2" thickBot="1" x14ac:dyDescent="0.35">
      <c r="A9" s="41" t="s">
        <v>10</v>
      </c>
      <c r="B9" s="42">
        <v>1</v>
      </c>
      <c r="C9" s="42" t="s">
        <v>129</v>
      </c>
      <c r="D9" s="42" t="s">
        <v>129</v>
      </c>
      <c r="E9" s="42" t="s">
        <v>129</v>
      </c>
    </row>
    <row r="10" spans="1:5" ht="29.4" thickBot="1" x14ac:dyDescent="0.35">
      <c r="A10" s="43" t="s">
        <v>11</v>
      </c>
      <c r="B10" s="44">
        <v>0</v>
      </c>
      <c r="C10" s="44">
        <v>0</v>
      </c>
      <c r="D10" s="44">
        <v>0</v>
      </c>
      <c r="E10" s="44">
        <v>0</v>
      </c>
    </row>
    <row r="11" spans="1:5" ht="44.4" thickTop="1" thickBot="1" x14ac:dyDescent="0.35">
      <c r="A11" s="45" t="s">
        <v>12</v>
      </c>
      <c r="B11" s="46">
        <v>7</v>
      </c>
      <c r="C11" s="46" t="s">
        <v>130</v>
      </c>
      <c r="D11" s="46" t="s">
        <v>131</v>
      </c>
      <c r="E11" s="46" t="s">
        <v>132</v>
      </c>
    </row>
    <row r="12" spans="1:5" ht="29.4" thickBot="1" x14ac:dyDescent="0.35">
      <c r="A12" s="45" t="s">
        <v>15</v>
      </c>
      <c r="B12" s="46">
        <v>3</v>
      </c>
      <c r="C12" s="46" t="s">
        <v>133</v>
      </c>
      <c r="D12" s="46" t="s">
        <v>134</v>
      </c>
      <c r="E12" s="46" t="s">
        <v>135</v>
      </c>
    </row>
    <row r="13" spans="1:5" ht="43.8" thickBot="1" x14ac:dyDescent="0.35">
      <c r="A13" s="45" t="s">
        <v>16</v>
      </c>
      <c r="B13" s="46">
        <v>1</v>
      </c>
      <c r="C13" s="46" t="s">
        <v>131</v>
      </c>
      <c r="D13" s="46" t="s">
        <v>131</v>
      </c>
      <c r="E13" s="46" t="s">
        <v>131</v>
      </c>
    </row>
    <row r="14" spans="1:5" ht="16.2" thickBot="1" x14ac:dyDescent="0.35"/>
    <row r="15" spans="1:5" ht="43.8" thickBot="1" x14ac:dyDescent="0.35">
      <c r="A15" s="15"/>
      <c r="B15" s="16" t="s">
        <v>17</v>
      </c>
      <c r="C15" s="16" t="s">
        <v>18</v>
      </c>
      <c r="D15" s="16" t="s">
        <v>19</v>
      </c>
    </row>
    <row r="16" spans="1:5" ht="43.8" thickBot="1" x14ac:dyDescent="0.35">
      <c r="A16" s="41" t="s">
        <v>4</v>
      </c>
      <c r="B16" s="42">
        <v>90</v>
      </c>
      <c r="C16" s="42">
        <v>30</v>
      </c>
      <c r="D16" s="42">
        <v>120</v>
      </c>
    </row>
    <row r="17" spans="1:4" ht="58.2" thickBot="1" x14ac:dyDescent="0.35">
      <c r="A17" s="41" t="s">
        <v>7</v>
      </c>
      <c r="B17" s="42">
        <v>90</v>
      </c>
      <c r="C17" s="42">
        <v>30</v>
      </c>
      <c r="D17" s="42">
        <v>120</v>
      </c>
    </row>
    <row r="18" spans="1:4" ht="43.8" thickBot="1" x14ac:dyDescent="0.35">
      <c r="A18" s="41" t="s">
        <v>8</v>
      </c>
      <c r="B18" s="42">
        <v>90</v>
      </c>
      <c r="C18" s="42">
        <v>30</v>
      </c>
      <c r="D18" s="42">
        <v>120</v>
      </c>
    </row>
    <row r="19" spans="1:4" ht="58.2" thickBot="1" x14ac:dyDescent="0.35">
      <c r="A19" s="41" t="s">
        <v>10</v>
      </c>
      <c r="B19" s="42">
        <v>90</v>
      </c>
      <c r="C19" s="42">
        <v>30</v>
      </c>
      <c r="D19" s="42">
        <v>120</v>
      </c>
    </row>
    <row r="20" spans="1:4" ht="29.4" thickBot="1" x14ac:dyDescent="0.35">
      <c r="A20" s="43" t="s">
        <v>11</v>
      </c>
      <c r="B20" s="44">
        <v>90</v>
      </c>
      <c r="C20" s="44">
        <v>30</v>
      </c>
      <c r="D20" s="44">
        <v>120</v>
      </c>
    </row>
    <row r="21" spans="1:4" ht="44.4" thickTop="1" thickBot="1" x14ac:dyDescent="0.35">
      <c r="A21" s="45" t="s">
        <v>12</v>
      </c>
      <c r="B21" s="46">
        <v>90</v>
      </c>
      <c r="C21" s="46">
        <v>30</v>
      </c>
      <c r="D21" s="46">
        <v>120</v>
      </c>
    </row>
    <row r="22" spans="1:4" ht="29.4" thickBot="1" x14ac:dyDescent="0.35">
      <c r="A22" s="45" t="s">
        <v>15</v>
      </c>
      <c r="B22" s="46">
        <v>90</v>
      </c>
      <c r="C22" s="46">
        <v>30</v>
      </c>
      <c r="D22" s="46">
        <v>120</v>
      </c>
    </row>
    <row r="23" spans="1:4" ht="43.8" thickBot="1" x14ac:dyDescent="0.35">
      <c r="A23" s="45" t="s">
        <v>16</v>
      </c>
      <c r="B23" s="46">
        <v>90</v>
      </c>
      <c r="C23" s="46">
        <v>30</v>
      </c>
      <c r="D23" s="46">
        <v>120</v>
      </c>
    </row>
  </sheetData>
  <mergeCells count="8">
    <mergeCell ref="A2:A4"/>
    <mergeCell ref="B2:B4"/>
    <mergeCell ref="C2:C4"/>
    <mergeCell ref="D2:D4"/>
    <mergeCell ref="A5:A7"/>
    <mergeCell ref="B5:B7"/>
    <mergeCell ref="C5:C7"/>
    <mergeCell ref="D5:D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selection activeCell="B2" sqref="B2"/>
    </sheetView>
  </sheetViews>
  <sheetFormatPr baseColWidth="10" defaultRowHeight="15.6" x14ac:dyDescent="0.3"/>
  <sheetData>
    <row r="1" spans="1:5" ht="101.4" thickBot="1" x14ac:dyDescent="0.35">
      <c r="A1" s="1"/>
      <c r="B1" s="19" t="s">
        <v>0</v>
      </c>
      <c r="C1" s="19" t="s">
        <v>1</v>
      </c>
      <c r="D1" s="19" t="s">
        <v>2</v>
      </c>
      <c r="E1" s="19" t="s">
        <v>3</v>
      </c>
    </row>
    <row r="2" spans="1:5" ht="43.8" thickBot="1" x14ac:dyDescent="0.35">
      <c r="A2" s="20" t="s">
        <v>4</v>
      </c>
      <c r="B2" s="21">
        <v>1145</v>
      </c>
      <c r="C2" s="21">
        <v>41</v>
      </c>
      <c r="D2" s="21">
        <v>2</v>
      </c>
      <c r="E2" s="21">
        <v>523</v>
      </c>
    </row>
    <row r="3" spans="1:5" ht="58.2" thickBot="1" x14ac:dyDescent="0.35">
      <c r="A3" s="22" t="s">
        <v>7</v>
      </c>
      <c r="B3" s="18">
        <v>158</v>
      </c>
      <c r="C3" s="18">
        <v>59</v>
      </c>
      <c r="D3" s="18">
        <v>2</v>
      </c>
      <c r="E3" s="18">
        <v>523</v>
      </c>
    </row>
    <row r="4" spans="1:5" ht="43.8" thickBot="1" x14ac:dyDescent="0.35">
      <c r="A4" s="22" t="s">
        <v>8</v>
      </c>
      <c r="B4" s="21"/>
      <c r="C4" s="21"/>
      <c r="D4" s="21"/>
      <c r="E4" s="21"/>
    </row>
    <row r="5" spans="1:5" ht="58.2" thickBot="1" x14ac:dyDescent="0.35">
      <c r="A5" s="22" t="s">
        <v>10</v>
      </c>
      <c r="B5" s="21"/>
      <c r="C5" s="21"/>
      <c r="D5" s="21"/>
      <c r="E5" s="21"/>
    </row>
    <row r="6" spans="1:5" ht="29.4" thickBot="1" x14ac:dyDescent="0.35">
      <c r="A6" s="20" t="s">
        <v>11</v>
      </c>
      <c r="B6" s="21"/>
      <c r="C6" s="21"/>
      <c r="D6" s="21"/>
      <c r="E6" s="21"/>
    </row>
    <row r="7" spans="1:5" ht="43.8" thickBot="1" x14ac:dyDescent="0.35">
      <c r="A7" s="20" t="s">
        <v>12</v>
      </c>
      <c r="B7" s="21">
        <v>69</v>
      </c>
      <c r="C7" s="21">
        <v>49</v>
      </c>
      <c r="D7" s="21">
        <v>4</v>
      </c>
      <c r="E7" s="21">
        <v>122</v>
      </c>
    </row>
    <row r="8" spans="1:5" ht="29.4" thickBot="1" x14ac:dyDescent="0.35">
      <c r="A8" s="22" t="s">
        <v>15</v>
      </c>
      <c r="B8" s="21">
        <v>41</v>
      </c>
      <c r="C8" s="21">
        <v>56</v>
      </c>
      <c r="D8" s="21">
        <v>9</v>
      </c>
      <c r="E8" s="21">
        <v>122</v>
      </c>
    </row>
    <row r="9" spans="1:5" ht="43.8" thickBot="1" x14ac:dyDescent="0.35">
      <c r="A9" s="22" t="s">
        <v>16</v>
      </c>
      <c r="B9" s="21"/>
      <c r="C9" s="21"/>
      <c r="D9" s="21"/>
      <c r="E9" s="21"/>
    </row>
    <row r="10" spans="1:5" ht="23.4" thickBot="1" x14ac:dyDescent="0.45">
      <c r="A10" s="47"/>
    </row>
    <row r="11" spans="1:5" ht="43.8" thickBot="1" x14ac:dyDescent="0.35">
      <c r="A11" s="1"/>
      <c r="B11" s="19" t="s">
        <v>17</v>
      </c>
      <c r="C11" s="19" t="s">
        <v>18</v>
      </c>
      <c r="D11" s="19" t="s">
        <v>19</v>
      </c>
    </row>
    <row r="12" spans="1:5" ht="43.8" thickBot="1" x14ac:dyDescent="0.35">
      <c r="A12" s="20" t="s">
        <v>4</v>
      </c>
      <c r="B12" s="21">
        <v>70</v>
      </c>
      <c r="C12" s="21">
        <v>30</v>
      </c>
      <c r="D12" s="21">
        <v>360</v>
      </c>
    </row>
    <row r="13" spans="1:5" ht="58.2" thickBot="1" x14ac:dyDescent="0.35">
      <c r="A13" s="22" t="s">
        <v>7</v>
      </c>
      <c r="B13" s="18"/>
      <c r="C13" s="18"/>
      <c r="D13" s="18"/>
    </row>
    <row r="14" spans="1:5" ht="43.8" thickBot="1" x14ac:dyDescent="0.35">
      <c r="A14" s="22" t="s">
        <v>8</v>
      </c>
      <c r="B14" s="21"/>
      <c r="C14" s="21"/>
      <c r="D14" s="21"/>
    </row>
    <row r="15" spans="1:5" ht="58.2" thickBot="1" x14ac:dyDescent="0.35">
      <c r="A15" s="22" t="s">
        <v>10</v>
      </c>
      <c r="B15" s="21"/>
      <c r="C15" s="21"/>
      <c r="D15" s="21"/>
    </row>
    <row r="16" spans="1:5" ht="29.4" thickBot="1" x14ac:dyDescent="0.35">
      <c r="A16" s="20" t="s">
        <v>11</v>
      </c>
      <c r="B16" s="21"/>
      <c r="C16" s="21"/>
      <c r="D16" s="21"/>
    </row>
    <row r="17" spans="1:4" ht="43.8" thickBot="1" x14ac:dyDescent="0.35">
      <c r="A17" s="20" t="s">
        <v>12</v>
      </c>
      <c r="B17" s="21"/>
      <c r="C17" s="21"/>
      <c r="D17" s="21"/>
    </row>
    <row r="18" spans="1:4" ht="29.4" thickBot="1" x14ac:dyDescent="0.35">
      <c r="A18" s="22" t="s">
        <v>15</v>
      </c>
      <c r="B18" s="21"/>
      <c r="C18" s="21"/>
      <c r="D18" s="21"/>
    </row>
    <row r="19" spans="1:4" ht="43.8" thickBot="1" x14ac:dyDescent="0.35">
      <c r="A19" s="22" t="s">
        <v>16</v>
      </c>
      <c r="B19" s="21"/>
      <c r="C19" s="21"/>
      <c r="D19" s="21"/>
    </row>
    <row r="20" spans="1:4" ht="16.2" thickBot="1" x14ac:dyDescent="0.35">
      <c r="A20" s="22"/>
      <c r="B20" s="21"/>
      <c r="C20" s="21"/>
      <c r="D20" s="21"/>
    </row>
    <row r="21" spans="1:4" ht="22.8" x14ac:dyDescent="0.4">
      <c r="A21" s="47"/>
    </row>
    <row r="22" spans="1:4" ht="22.8" x14ac:dyDescent="0.4">
      <c r="A22" s="47"/>
    </row>
    <row r="23" spans="1:4" ht="22.8" x14ac:dyDescent="0.4">
      <c r="A23" s="47"/>
    </row>
    <row r="24" spans="1:4" ht="22.8" x14ac:dyDescent="0.4">
      <c r="A24" s="47"/>
    </row>
    <row r="25" spans="1:4" ht="33.6" x14ac:dyDescent="0.55000000000000004">
      <c r="A25" s="48"/>
    </row>
    <row r="26" spans="1:4" ht="33.6" x14ac:dyDescent="0.55000000000000004">
      <c r="A26" s="48"/>
    </row>
    <row r="27" spans="1:4" ht="33.6" x14ac:dyDescent="0.55000000000000004">
      <c r="A27" s="48"/>
    </row>
    <row r="28" spans="1:4" ht="33.6" x14ac:dyDescent="0.55000000000000004">
      <c r="A28" s="48"/>
    </row>
    <row r="29" spans="1:4" ht="22.8" x14ac:dyDescent="0.4">
      <c r="A29" s="47"/>
    </row>
    <row r="30" spans="1:4" ht="22.8" x14ac:dyDescent="0.4">
      <c r="A30" s="47"/>
    </row>
    <row r="31" spans="1:4" ht="33.6" x14ac:dyDescent="0.55000000000000004">
      <c r="A31" s="48"/>
    </row>
    <row r="32" spans="1:4" ht="33.6" x14ac:dyDescent="0.55000000000000004">
      <c r="A32" s="48"/>
    </row>
    <row r="33" spans="1:1" ht="33.6" x14ac:dyDescent="0.55000000000000004">
      <c r="A33" s="48"/>
    </row>
    <row r="34" spans="1:1" ht="33.6" x14ac:dyDescent="0.55000000000000004">
      <c r="A34" s="48"/>
    </row>
    <row r="35" spans="1:1" ht="22.8" x14ac:dyDescent="0.4">
      <c r="A35" s="47"/>
    </row>
    <row r="36" spans="1:1" ht="22.8" x14ac:dyDescent="0.4">
      <c r="A36" s="47"/>
    </row>
    <row r="37" spans="1:1" ht="33.6" x14ac:dyDescent="0.55000000000000004">
      <c r="A37" s="48"/>
    </row>
    <row r="38" spans="1:1" ht="33.6" x14ac:dyDescent="0.55000000000000004">
      <c r="A38" s="48"/>
    </row>
    <row r="39" spans="1:1" ht="33.6" x14ac:dyDescent="0.55000000000000004">
      <c r="A39" s="48"/>
    </row>
    <row r="40" spans="1:1" ht="33.6" x14ac:dyDescent="0.55000000000000004">
      <c r="A40" s="48"/>
    </row>
    <row r="41" spans="1:1" ht="22.8" x14ac:dyDescent="0.4">
      <c r="A41" s="47"/>
    </row>
    <row r="42" spans="1:1" ht="22.8" x14ac:dyDescent="0.4">
      <c r="A42" s="47"/>
    </row>
    <row r="43" spans="1:1" ht="22.8" x14ac:dyDescent="0.4">
      <c r="A43" s="47"/>
    </row>
    <row r="44" spans="1:1" ht="33.6" x14ac:dyDescent="0.55000000000000004">
      <c r="A44" s="48"/>
    </row>
    <row r="45" spans="1:1" ht="33.6" x14ac:dyDescent="0.55000000000000004">
      <c r="A45" s="48"/>
    </row>
    <row r="46" spans="1:1" ht="33.6" x14ac:dyDescent="0.55000000000000004">
      <c r="A46" s="48"/>
    </row>
    <row r="47" spans="1:1" ht="33.6" x14ac:dyDescent="0.55000000000000004">
      <c r="A47" s="48"/>
    </row>
    <row r="48" spans="1:1" ht="22.8" x14ac:dyDescent="0.4">
      <c r="A48" s="47"/>
    </row>
    <row r="49" spans="1:1" ht="22.8" x14ac:dyDescent="0.4">
      <c r="A49" s="47"/>
    </row>
    <row r="50" spans="1:1" ht="33.6" x14ac:dyDescent="0.55000000000000004">
      <c r="A50" s="48"/>
    </row>
    <row r="51" spans="1:1" ht="33.6" x14ac:dyDescent="0.55000000000000004">
      <c r="A51" s="48"/>
    </row>
    <row r="52" spans="1:1" ht="33.6" x14ac:dyDescent="0.55000000000000004">
      <c r="A52" s="48"/>
    </row>
    <row r="53" spans="1:1" ht="33.6" x14ac:dyDescent="0.55000000000000004">
      <c r="A53" s="48"/>
    </row>
    <row r="54" spans="1:1" ht="22.8" x14ac:dyDescent="0.4">
      <c r="A54" s="47"/>
    </row>
    <row r="55" spans="1:1" ht="22.8" x14ac:dyDescent="0.4">
      <c r="A55" s="47"/>
    </row>
    <row r="56" spans="1:1" ht="22.8" x14ac:dyDescent="0.4">
      <c r="A56" s="47"/>
    </row>
    <row r="57" spans="1:1" ht="33.6" x14ac:dyDescent="0.55000000000000004">
      <c r="A57" s="48"/>
    </row>
    <row r="58" spans="1:1" ht="33.6" x14ac:dyDescent="0.55000000000000004">
      <c r="A58" s="48"/>
    </row>
    <row r="59" spans="1:1" ht="33.6" x14ac:dyDescent="0.55000000000000004">
      <c r="A59" s="48"/>
    </row>
    <row r="60" spans="1:1" ht="33.6" x14ac:dyDescent="0.55000000000000004">
      <c r="A60" s="48"/>
    </row>
    <row r="61" spans="1:1" ht="22.8" x14ac:dyDescent="0.4">
      <c r="A61" s="47"/>
    </row>
    <row r="62" spans="1:1" ht="33.6" x14ac:dyDescent="0.55000000000000004">
      <c r="A62" s="48"/>
    </row>
    <row r="63" spans="1:1" ht="33.6" x14ac:dyDescent="0.55000000000000004">
      <c r="A63" s="48"/>
    </row>
    <row r="64" spans="1:1" ht="33.6" x14ac:dyDescent="0.55000000000000004">
      <c r="A64" s="48"/>
    </row>
    <row r="65" spans="1:1" ht="33.6" x14ac:dyDescent="0.55000000000000004">
      <c r="A65" s="48"/>
    </row>
    <row r="66" spans="1:1" ht="22.8" x14ac:dyDescent="0.4">
      <c r="A66" s="47"/>
    </row>
    <row r="67" spans="1:1" ht="22.8" x14ac:dyDescent="0.4">
      <c r="A67" s="47"/>
    </row>
    <row r="68" spans="1:1" ht="33.6" x14ac:dyDescent="0.55000000000000004">
      <c r="A68" s="48"/>
    </row>
    <row r="69" spans="1:1" ht="33.6" x14ac:dyDescent="0.55000000000000004">
      <c r="A69" s="48"/>
    </row>
    <row r="70" spans="1:1" ht="33.6" x14ac:dyDescent="0.55000000000000004">
      <c r="A70" s="48"/>
    </row>
    <row r="71" spans="1:1" ht="33.6" x14ac:dyDescent="0.55000000000000004">
      <c r="A71" s="48"/>
    </row>
    <row r="72" spans="1:1" ht="22.8" x14ac:dyDescent="0.4">
      <c r="A72" s="47"/>
    </row>
    <row r="73" spans="1:1" ht="22.8" x14ac:dyDescent="0.4">
      <c r="A73" s="47"/>
    </row>
    <row r="74" spans="1:1" ht="22.8" x14ac:dyDescent="0.4">
      <c r="A74" s="47"/>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7" workbookViewId="0">
      <selection activeCell="A12" sqref="A12:D21"/>
    </sheetView>
  </sheetViews>
  <sheetFormatPr baseColWidth="10" defaultRowHeight="15.6" x14ac:dyDescent="0.3"/>
  <sheetData>
    <row r="1" spans="1:5" ht="101.4" thickBot="1" x14ac:dyDescent="0.35">
      <c r="A1" s="92"/>
      <c r="B1" s="93" t="s">
        <v>0</v>
      </c>
      <c r="C1" s="93" t="s">
        <v>1</v>
      </c>
      <c r="D1" s="93" t="s">
        <v>2</v>
      </c>
      <c r="E1" s="93" t="s">
        <v>3</v>
      </c>
    </row>
    <row r="2" spans="1:5" ht="43.8" thickBot="1" x14ac:dyDescent="0.35">
      <c r="A2" s="94" t="s">
        <v>4</v>
      </c>
      <c r="B2" s="95">
        <v>3639</v>
      </c>
      <c r="C2" s="96">
        <v>35.590000000000003</v>
      </c>
      <c r="D2" s="96">
        <v>0.6</v>
      </c>
      <c r="E2" s="96">
        <v>533.9</v>
      </c>
    </row>
    <row r="3" spans="1:5" ht="58.2" thickBot="1" x14ac:dyDescent="0.35">
      <c r="A3" s="97" t="s">
        <v>7</v>
      </c>
      <c r="B3" s="95">
        <v>1933</v>
      </c>
      <c r="C3" s="96">
        <v>41.18</v>
      </c>
      <c r="D3" s="96">
        <v>1</v>
      </c>
      <c r="E3" s="96">
        <v>429.17</v>
      </c>
    </row>
    <row r="4" spans="1:5" ht="28.5" customHeight="1" x14ac:dyDescent="0.3">
      <c r="A4" s="191" t="s">
        <v>8</v>
      </c>
      <c r="B4" s="193">
        <v>57</v>
      </c>
      <c r="C4" s="193">
        <v>29.39</v>
      </c>
      <c r="D4" s="193">
        <v>4</v>
      </c>
      <c r="E4" s="193">
        <v>48.67</v>
      </c>
    </row>
    <row r="5" spans="1:5" ht="16.2" thickBot="1" x14ac:dyDescent="0.35">
      <c r="A5" s="192"/>
      <c r="B5" s="194"/>
      <c r="C5" s="194"/>
      <c r="D5" s="194"/>
      <c r="E5" s="194"/>
    </row>
    <row r="6" spans="1:5" ht="58.2" thickBot="1" x14ac:dyDescent="0.35">
      <c r="A6" s="97" t="s">
        <v>10</v>
      </c>
      <c r="B6" s="96"/>
      <c r="C6" s="96"/>
      <c r="D6" s="96"/>
      <c r="E6" s="96"/>
    </row>
    <row r="7" spans="1:5" ht="187.8" thickBot="1" x14ac:dyDescent="0.35">
      <c r="A7" s="98" t="s">
        <v>238</v>
      </c>
      <c r="B7" s="95">
        <v>1649</v>
      </c>
      <c r="C7" s="96">
        <v>29.39</v>
      </c>
      <c r="D7" s="96">
        <v>0.6</v>
      </c>
      <c r="E7" s="96">
        <v>533.9</v>
      </c>
    </row>
    <row r="8" spans="1:5" ht="43.8" thickBot="1" x14ac:dyDescent="0.35">
      <c r="A8" s="94" t="s">
        <v>12</v>
      </c>
      <c r="B8" s="96">
        <v>249</v>
      </c>
      <c r="C8" s="96">
        <v>42.02</v>
      </c>
      <c r="D8" s="96">
        <v>1.5</v>
      </c>
      <c r="E8" s="96">
        <v>156</v>
      </c>
    </row>
    <row r="9" spans="1:5" ht="29.4" thickBot="1" x14ac:dyDescent="0.35">
      <c r="A9" s="97" t="s">
        <v>15</v>
      </c>
      <c r="B9" s="96">
        <v>151</v>
      </c>
      <c r="C9" s="96">
        <v>44.27</v>
      </c>
      <c r="D9" s="96">
        <v>1.5</v>
      </c>
      <c r="E9" s="96">
        <v>156</v>
      </c>
    </row>
    <row r="10" spans="1:5" ht="43.8" thickBot="1" x14ac:dyDescent="0.35">
      <c r="A10" s="97" t="s">
        <v>16</v>
      </c>
      <c r="B10" s="96"/>
      <c r="C10" s="96"/>
      <c r="D10" s="96"/>
      <c r="E10" s="96"/>
    </row>
    <row r="11" spans="1:5" ht="16.2" thickBot="1" x14ac:dyDescent="0.35"/>
    <row r="12" spans="1:5" ht="43.8" thickBot="1" x14ac:dyDescent="0.35">
      <c r="A12" s="92"/>
      <c r="B12" s="93" t="s">
        <v>17</v>
      </c>
      <c r="C12" s="93" t="s">
        <v>18</v>
      </c>
      <c r="D12" s="93" t="s">
        <v>19</v>
      </c>
    </row>
    <row r="13" spans="1:5" ht="43.8" thickBot="1" x14ac:dyDescent="0.35">
      <c r="A13" s="94" t="s">
        <v>4</v>
      </c>
      <c r="B13" s="96"/>
      <c r="C13" s="96">
        <v>60</v>
      </c>
      <c r="D13" s="96"/>
    </row>
    <row r="14" spans="1:5" ht="58.2" thickBot="1" x14ac:dyDescent="0.35">
      <c r="A14" s="97" t="s">
        <v>7</v>
      </c>
      <c r="B14" s="96"/>
      <c r="C14" s="96"/>
      <c r="D14" s="96"/>
    </row>
    <row r="15" spans="1:5" ht="43.8" thickBot="1" x14ac:dyDescent="0.35">
      <c r="A15" s="97" t="s">
        <v>8</v>
      </c>
      <c r="B15" s="96"/>
      <c r="C15" s="96"/>
      <c r="D15" s="96"/>
    </row>
    <row r="16" spans="1:5" ht="58.2" thickBot="1" x14ac:dyDescent="0.35">
      <c r="A16" s="97" t="s">
        <v>10</v>
      </c>
      <c r="B16" s="96"/>
      <c r="C16" s="96"/>
      <c r="D16" s="96"/>
    </row>
    <row r="17" spans="1:4" ht="29.4" thickBot="1" x14ac:dyDescent="0.35">
      <c r="A17" s="94" t="s">
        <v>11</v>
      </c>
      <c r="B17" s="96"/>
      <c r="C17" s="96"/>
      <c r="D17" s="96"/>
    </row>
    <row r="18" spans="1:4" ht="43.8" thickBot="1" x14ac:dyDescent="0.35">
      <c r="A18" s="94" t="s">
        <v>12</v>
      </c>
      <c r="B18" s="96"/>
      <c r="C18" s="96"/>
      <c r="D18" s="96"/>
    </row>
    <row r="19" spans="1:4" ht="29.4" thickBot="1" x14ac:dyDescent="0.35">
      <c r="A19" s="97" t="s">
        <v>15</v>
      </c>
      <c r="B19" s="96"/>
      <c r="C19" s="96"/>
      <c r="D19" s="96"/>
    </row>
    <row r="20" spans="1:4" ht="43.8" thickBot="1" x14ac:dyDescent="0.35">
      <c r="A20" s="97" t="s">
        <v>16</v>
      </c>
      <c r="B20" s="96"/>
      <c r="C20" s="96"/>
      <c r="D20" s="96"/>
    </row>
    <row r="21" spans="1:4" ht="16.2" thickBot="1" x14ac:dyDescent="0.35">
      <c r="A21" s="97"/>
      <c r="B21" s="96"/>
      <c r="C21" s="96"/>
      <c r="D21" s="96"/>
    </row>
  </sheetData>
  <mergeCells count="5">
    <mergeCell ref="A4:A5"/>
    <mergeCell ref="B4:B5"/>
    <mergeCell ref="C4:C5"/>
    <mergeCell ref="D4:D5"/>
    <mergeCell ref="E4:E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1" sqref="A11:D20"/>
    </sheetView>
  </sheetViews>
  <sheetFormatPr baseColWidth="10" defaultRowHeight="15.6" x14ac:dyDescent="0.3"/>
  <sheetData>
    <row r="1" spans="1:5" ht="101.4" thickBot="1" x14ac:dyDescent="0.35">
      <c r="A1" s="92"/>
      <c r="B1" s="93" t="s">
        <v>0</v>
      </c>
      <c r="C1" s="93" t="s">
        <v>1</v>
      </c>
      <c r="D1" s="93" t="s">
        <v>2</v>
      </c>
      <c r="E1" s="93" t="s">
        <v>3</v>
      </c>
    </row>
    <row r="2" spans="1:5" ht="43.8" thickBot="1" x14ac:dyDescent="0.35">
      <c r="A2" s="94" t="s">
        <v>4</v>
      </c>
      <c r="B2" s="100">
        <v>3294</v>
      </c>
      <c r="C2" s="100" t="s">
        <v>240</v>
      </c>
      <c r="D2" s="100" t="s">
        <v>241</v>
      </c>
      <c r="E2" s="100" t="s">
        <v>242</v>
      </c>
    </row>
    <row r="3" spans="1:5" ht="58.2" thickBot="1" x14ac:dyDescent="0.35">
      <c r="A3" s="97" t="s">
        <v>7</v>
      </c>
      <c r="B3" s="100">
        <v>3294</v>
      </c>
      <c r="C3" s="100" t="s">
        <v>240</v>
      </c>
      <c r="D3" s="100" t="s">
        <v>241</v>
      </c>
      <c r="E3" s="100" t="s">
        <v>242</v>
      </c>
    </row>
    <row r="4" spans="1:5" ht="43.8" thickBot="1" x14ac:dyDescent="0.35">
      <c r="A4" s="97" t="s">
        <v>8</v>
      </c>
      <c r="B4" s="96"/>
      <c r="C4" s="96"/>
      <c r="D4" s="96"/>
      <c r="E4" s="96"/>
    </row>
    <row r="5" spans="1:5" ht="58.2" thickBot="1" x14ac:dyDescent="0.35">
      <c r="A5" s="97" t="s">
        <v>10</v>
      </c>
      <c r="B5" s="96"/>
      <c r="C5" s="96"/>
      <c r="D5" s="96"/>
      <c r="E5" s="96"/>
    </row>
    <row r="6" spans="1:5" ht="29.4" thickBot="1" x14ac:dyDescent="0.35">
      <c r="A6" s="94" t="s">
        <v>11</v>
      </c>
      <c r="B6" s="96"/>
      <c r="C6" s="96"/>
      <c r="D6" s="96"/>
      <c r="E6" s="96"/>
    </row>
    <row r="7" spans="1:5" ht="43.8" thickBot="1" x14ac:dyDescent="0.35">
      <c r="A7" s="94" t="s">
        <v>12</v>
      </c>
      <c r="B7" s="96"/>
      <c r="C7" s="96"/>
      <c r="D7" s="96"/>
      <c r="E7" s="96"/>
    </row>
    <row r="8" spans="1:5" ht="29.4" thickBot="1" x14ac:dyDescent="0.35">
      <c r="A8" s="97" t="s">
        <v>15</v>
      </c>
      <c r="B8" s="96"/>
      <c r="C8" s="96"/>
      <c r="D8" s="96"/>
      <c r="E8" s="96"/>
    </row>
    <row r="9" spans="1:5" ht="43.8" thickBot="1" x14ac:dyDescent="0.35">
      <c r="A9" s="97" t="s">
        <v>16</v>
      </c>
      <c r="B9" s="96"/>
      <c r="C9" s="96"/>
      <c r="D9" s="96"/>
      <c r="E9" s="96"/>
    </row>
    <row r="10" spans="1:5" ht="16.2" thickBot="1" x14ac:dyDescent="0.35"/>
    <row r="11" spans="1:5" ht="43.8" thickBot="1" x14ac:dyDescent="0.35">
      <c r="A11" s="92"/>
      <c r="B11" s="93" t="s">
        <v>17</v>
      </c>
      <c r="C11" s="93" t="s">
        <v>18</v>
      </c>
      <c r="D11" s="93" t="s">
        <v>19</v>
      </c>
    </row>
    <row r="12" spans="1:5" ht="43.8" thickBot="1" x14ac:dyDescent="0.35">
      <c r="A12" s="94" t="s">
        <v>4</v>
      </c>
      <c r="B12" s="100">
        <v>180</v>
      </c>
      <c r="C12" s="100">
        <v>180</v>
      </c>
      <c r="D12" s="100">
        <v>360</v>
      </c>
    </row>
    <row r="13" spans="1:5" ht="58.2" thickBot="1" x14ac:dyDescent="0.35">
      <c r="A13" s="97" t="s">
        <v>7</v>
      </c>
      <c r="B13" s="100">
        <v>180</v>
      </c>
      <c r="C13" s="100">
        <v>180</v>
      </c>
      <c r="D13" s="100">
        <v>360</v>
      </c>
    </row>
    <row r="14" spans="1:5" ht="43.8" thickBot="1" x14ac:dyDescent="0.35">
      <c r="A14" s="97" t="s">
        <v>8</v>
      </c>
      <c r="B14" s="96"/>
      <c r="C14" s="96"/>
      <c r="D14" s="96"/>
    </row>
    <row r="15" spans="1:5" ht="58.2" thickBot="1" x14ac:dyDescent="0.35">
      <c r="A15" s="97" t="s">
        <v>10</v>
      </c>
      <c r="B15" s="96"/>
      <c r="C15" s="96"/>
      <c r="D15" s="96"/>
    </row>
    <row r="16" spans="1:5" ht="29.4" thickBot="1" x14ac:dyDescent="0.35">
      <c r="A16" s="94" t="s">
        <v>11</v>
      </c>
      <c r="B16" s="96"/>
      <c r="C16" s="96"/>
      <c r="D16" s="96"/>
    </row>
    <row r="17" spans="1:4" ht="43.8" thickBot="1" x14ac:dyDescent="0.35">
      <c r="A17" s="94" t="s">
        <v>12</v>
      </c>
      <c r="B17" s="96"/>
      <c r="C17" s="96"/>
      <c r="D17" s="96"/>
    </row>
    <row r="18" spans="1:4" ht="29.4" thickBot="1" x14ac:dyDescent="0.35">
      <c r="A18" s="97" t="s">
        <v>15</v>
      </c>
      <c r="B18" s="96"/>
      <c r="C18" s="96"/>
      <c r="D18" s="96"/>
    </row>
    <row r="19" spans="1:4" ht="43.8" thickBot="1" x14ac:dyDescent="0.35">
      <c r="A19" s="97" t="s">
        <v>16</v>
      </c>
      <c r="B19" s="96"/>
      <c r="C19" s="96"/>
      <c r="D19" s="96"/>
    </row>
    <row r="20" spans="1:4" ht="16.2" thickBot="1" x14ac:dyDescent="0.35">
      <c r="A20" s="97"/>
      <c r="B20" s="96"/>
      <c r="C20" s="96"/>
      <c r="D20" s="9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10" workbookViewId="0">
      <selection activeCell="A14" sqref="A14:D23"/>
    </sheetView>
  </sheetViews>
  <sheetFormatPr baseColWidth="10" defaultRowHeight="15.6" x14ac:dyDescent="0.3"/>
  <sheetData>
    <row r="1" spans="1:5" ht="101.4" thickBot="1" x14ac:dyDescent="0.35">
      <c r="A1" s="92"/>
      <c r="B1" s="93" t="s">
        <v>0</v>
      </c>
      <c r="C1" s="93" t="s">
        <v>1</v>
      </c>
      <c r="D1" s="93" t="s">
        <v>2</v>
      </c>
      <c r="E1" s="93" t="s">
        <v>3</v>
      </c>
    </row>
    <row r="2" spans="1:5" ht="58.2" thickBot="1" x14ac:dyDescent="0.35">
      <c r="A2" s="105" t="s">
        <v>244</v>
      </c>
      <c r="B2" s="106">
        <v>4505</v>
      </c>
      <c r="C2" s="106" t="s">
        <v>245</v>
      </c>
      <c r="D2" s="106">
        <v>1</v>
      </c>
      <c r="E2" s="106">
        <v>187</v>
      </c>
    </row>
    <row r="3" spans="1:5" ht="43.5" customHeight="1" x14ac:dyDescent="0.3">
      <c r="A3" s="191" t="s">
        <v>7</v>
      </c>
      <c r="B3" s="191">
        <v>3082</v>
      </c>
      <c r="C3" s="191" t="s">
        <v>246</v>
      </c>
      <c r="D3" s="191">
        <v>1</v>
      </c>
      <c r="E3" s="191">
        <v>187</v>
      </c>
    </row>
    <row r="4" spans="1:5" ht="16.2" thickBot="1" x14ac:dyDescent="0.35">
      <c r="A4" s="192"/>
      <c r="B4" s="192"/>
      <c r="C4" s="192"/>
      <c r="D4" s="192"/>
      <c r="E4" s="192"/>
    </row>
    <row r="5" spans="1:5" ht="28.5" customHeight="1" x14ac:dyDescent="0.3">
      <c r="A5" s="191" t="s">
        <v>8</v>
      </c>
      <c r="B5" s="191">
        <v>0</v>
      </c>
      <c r="C5" s="191">
        <v>0</v>
      </c>
      <c r="D5" s="191">
        <v>0</v>
      </c>
      <c r="E5" s="191">
        <v>0</v>
      </c>
    </row>
    <row r="6" spans="1:5" ht="16.2" thickBot="1" x14ac:dyDescent="0.35">
      <c r="A6" s="192"/>
      <c r="B6" s="192"/>
      <c r="C6" s="192"/>
      <c r="D6" s="192"/>
      <c r="E6" s="192"/>
    </row>
    <row r="7" spans="1:5" ht="58.2" thickBot="1" x14ac:dyDescent="0.35">
      <c r="A7" s="97" t="s">
        <v>10</v>
      </c>
      <c r="B7" s="107">
        <v>0</v>
      </c>
      <c r="C7" s="107">
        <v>0</v>
      </c>
      <c r="D7" s="107">
        <v>0</v>
      </c>
      <c r="E7" s="107">
        <v>0</v>
      </c>
    </row>
    <row r="8" spans="1:5" ht="58.2" thickBot="1" x14ac:dyDescent="0.35">
      <c r="A8" s="97" t="s">
        <v>247</v>
      </c>
      <c r="B8" s="107">
        <v>1423</v>
      </c>
      <c r="C8" s="107" t="s">
        <v>248</v>
      </c>
      <c r="D8" s="107">
        <v>1</v>
      </c>
      <c r="E8" s="107">
        <v>187</v>
      </c>
    </row>
    <row r="9" spans="1:5" ht="28.5" customHeight="1" x14ac:dyDescent="0.3">
      <c r="A9" s="197" t="s">
        <v>249</v>
      </c>
      <c r="B9" s="195">
        <v>249</v>
      </c>
      <c r="C9" s="195" t="s">
        <v>250</v>
      </c>
      <c r="D9" s="195">
        <v>2</v>
      </c>
      <c r="E9" s="195">
        <v>96</v>
      </c>
    </row>
    <row r="10" spans="1:5" ht="16.2" thickBot="1" x14ac:dyDescent="0.35">
      <c r="A10" s="198"/>
      <c r="B10" s="196"/>
      <c r="C10" s="196"/>
      <c r="D10" s="196"/>
      <c r="E10" s="196"/>
    </row>
    <row r="11" spans="1:5" ht="29.4" thickBot="1" x14ac:dyDescent="0.35">
      <c r="A11" s="97" t="s">
        <v>15</v>
      </c>
      <c r="B11" s="107">
        <v>125</v>
      </c>
      <c r="C11" s="107" t="s">
        <v>251</v>
      </c>
      <c r="D11" s="107">
        <v>3</v>
      </c>
      <c r="E11" s="107">
        <v>96</v>
      </c>
    </row>
    <row r="12" spans="1:5" ht="72.599999999999994" thickBot="1" x14ac:dyDescent="0.35">
      <c r="A12" s="97" t="s">
        <v>252</v>
      </c>
      <c r="B12" s="107">
        <v>124</v>
      </c>
      <c r="C12" s="107" t="s">
        <v>253</v>
      </c>
      <c r="D12" s="107">
        <v>2</v>
      </c>
      <c r="E12" s="107">
        <v>96</v>
      </c>
    </row>
    <row r="13" spans="1:5" ht="16.2" thickBot="1" x14ac:dyDescent="0.35"/>
    <row r="14" spans="1:5" ht="43.8" thickBot="1" x14ac:dyDescent="0.35">
      <c r="A14" s="92"/>
      <c r="B14" s="93" t="s">
        <v>17</v>
      </c>
      <c r="C14" s="93" t="s">
        <v>18</v>
      </c>
      <c r="D14" s="93" t="s">
        <v>19</v>
      </c>
    </row>
    <row r="15" spans="1:5" ht="58.2" thickBot="1" x14ac:dyDescent="0.35">
      <c r="A15" s="108" t="s">
        <v>4</v>
      </c>
      <c r="B15" s="106">
        <v>136</v>
      </c>
      <c r="C15" s="106">
        <v>25</v>
      </c>
      <c r="D15" s="106">
        <v>454</v>
      </c>
    </row>
    <row r="16" spans="1:5" ht="58.2" thickBot="1" x14ac:dyDescent="0.35">
      <c r="A16" s="97" t="s">
        <v>7</v>
      </c>
      <c r="B16" s="107">
        <v>133</v>
      </c>
      <c r="C16" s="107">
        <v>25</v>
      </c>
      <c r="D16" s="107">
        <v>454</v>
      </c>
    </row>
    <row r="17" spans="1:4" ht="43.8" thickBot="1" x14ac:dyDescent="0.35">
      <c r="A17" s="97" t="s">
        <v>8</v>
      </c>
      <c r="B17" s="107"/>
      <c r="C17" s="107"/>
      <c r="D17" s="107"/>
    </row>
    <row r="18" spans="1:4" ht="58.2" thickBot="1" x14ac:dyDescent="0.35">
      <c r="A18" s="97" t="s">
        <v>10</v>
      </c>
      <c r="B18" s="107">
        <v>0</v>
      </c>
      <c r="C18" s="107">
        <v>0</v>
      </c>
      <c r="D18" s="107">
        <v>0</v>
      </c>
    </row>
    <row r="19" spans="1:4" ht="58.2" thickBot="1" x14ac:dyDescent="0.35">
      <c r="A19" s="97" t="s">
        <v>247</v>
      </c>
      <c r="B19" s="107">
        <v>139</v>
      </c>
      <c r="C19" s="107">
        <v>25</v>
      </c>
      <c r="D19" s="107">
        <v>454</v>
      </c>
    </row>
    <row r="20" spans="1:4" ht="28.5" customHeight="1" x14ac:dyDescent="0.3">
      <c r="A20" s="197" t="s">
        <v>249</v>
      </c>
      <c r="B20" s="195">
        <v>143</v>
      </c>
      <c r="C20" s="195">
        <v>27</v>
      </c>
      <c r="D20" s="195">
        <v>485</v>
      </c>
    </row>
    <row r="21" spans="1:4" ht="16.2" thickBot="1" x14ac:dyDescent="0.35">
      <c r="A21" s="198"/>
      <c r="B21" s="196"/>
      <c r="C21" s="196"/>
      <c r="D21" s="196"/>
    </row>
    <row r="22" spans="1:4" ht="29.4" thickBot="1" x14ac:dyDescent="0.35">
      <c r="A22" s="97" t="s">
        <v>15</v>
      </c>
      <c r="B22" s="107">
        <v>141</v>
      </c>
      <c r="C22" s="107">
        <v>27</v>
      </c>
      <c r="D22" s="107">
        <v>485</v>
      </c>
    </row>
    <row r="23" spans="1:4" ht="72.599999999999994" thickBot="1" x14ac:dyDescent="0.35">
      <c r="A23" s="97" t="s">
        <v>252</v>
      </c>
      <c r="B23" s="107">
        <v>144</v>
      </c>
      <c r="C23" s="107">
        <v>27</v>
      </c>
      <c r="D23" s="107">
        <v>425</v>
      </c>
    </row>
  </sheetData>
  <mergeCells count="19">
    <mergeCell ref="A20:A21"/>
    <mergeCell ref="B20:B21"/>
    <mergeCell ref="C20:C21"/>
    <mergeCell ref="D20:D21"/>
    <mergeCell ref="A9:A10"/>
    <mergeCell ref="B9:B10"/>
    <mergeCell ref="C9:C10"/>
    <mergeCell ref="D9:D10"/>
    <mergeCell ref="E9:E10"/>
    <mergeCell ref="E3:E4"/>
    <mergeCell ref="A5:A6"/>
    <mergeCell ref="B5:B6"/>
    <mergeCell ref="C5:C6"/>
    <mergeCell ref="D5:D6"/>
    <mergeCell ref="E5:E6"/>
    <mergeCell ref="A3:A4"/>
    <mergeCell ref="B3:B4"/>
    <mergeCell ref="C3:C4"/>
    <mergeCell ref="D3:D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7" workbookViewId="0">
      <selection activeCell="A11" sqref="A11:D20"/>
    </sheetView>
  </sheetViews>
  <sheetFormatPr baseColWidth="10" defaultRowHeight="15.6" x14ac:dyDescent="0.3"/>
  <sheetData>
    <row r="1" spans="1:5" ht="101.4" thickBot="1" x14ac:dyDescent="0.35">
      <c r="A1" s="92"/>
      <c r="B1" s="93" t="s">
        <v>0</v>
      </c>
      <c r="C1" s="93" t="s">
        <v>1</v>
      </c>
      <c r="D1" s="93" t="s">
        <v>2</v>
      </c>
      <c r="E1" s="93" t="s">
        <v>3</v>
      </c>
    </row>
    <row r="2" spans="1:5" ht="58.2" thickBot="1" x14ac:dyDescent="0.35">
      <c r="A2" s="94" t="s">
        <v>255</v>
      </c>
      <c r="B2" s="111">
        <v>1731</v>
      </c>
      <c r="C2" s="112">
        <v>39.96</v>
      </c>
      <c r="D2" s="112">
        <v>0.75</v>
      </c>
      <c r="E2" s="112">
        <v>187</v>
      </c>
    </row>
    <row r="3" spans="1:5" ht="58.2" thickBot="1" x14ac:dyDescent="0.35">
      <c r="A3" s="97" t="s">
        <v>256</v>
      </c>
      <c r="B3" s="111">
        <v>1180</v>
      </c>
      <c r="C3" s="112">
        <v>44.46</v>
      </c>
      <c r="D3" s="112">
        <v>0.75</v>
      </c>
      <c r="E3" s="112">
        <v>187</v>
      </c>
    </row>
    <row r="4" spans="1:5" ht="43.8" thickBot="1" x14ac:dyDescent="0.35">
      <c r="A4" s="97" t="s">
        <v>8</v>
      </c>
      <c r="B4" s="96"/>
      <c r="C4" s="96"/>
      <c r="D4" s="96"/>
      <c r="E4" s="96"/>
    </row>
    <row r="5" spans="1:5" ht="58.2" thickBot="1" x14ac:dyDescent="0.35">
      <c r="A5" s="97" t="s">
        <v>10</v>
      </c>
      <c r="B5" s="96"/>
      <c r="C5" s="96"/>
      <c r="D5" s="96"/>
      <c r="E5" s="96"/>
    </row>
    <row r="6" spans="1:5" ht="29.4" thickBot="1" x14ac:dyDescent="0.35">
      <c r="A6" s="94" t="s">
        <v>11</v>
      </c>
      <c r="B6" s="96"/>
      <c r="C6" s="96"/>
      <c r="D6" s="96"/>
      <c r="E6" s="96"/>
    </row>
    <row r="7" spans="1:5" ht="58.2" thickBot="1" x14ac:dyDescent="0.35">
      <c r="A7" s="94" t="s">
        <v>257</v>
      </c>
      <c r="B7" s="112">
        <v>159</v>
      </c>
      <c r="C7" s="112">
        <v>48.54</v>
      </c>
      <c r="D7" s="112">
        <v>1</v>
      </c>
      <c r="E7" s="112">
        <v>187</v>
      </c>
    </row>
    <row r="8" spans="1:5" ht="29.4" thickBot="1" x14ac:dyDescent="0.35">
      <c r="A8" s="97" t="s">
        <v>15</v>
      </c>
      <c r="B8" s="112">
        <v>105</v>
      </c>
      <c r="C8" s="112" t="s">
        <v>258</v>
      </c>
      <c r="D8" s="112">
        <v>1</v>
      </c>
      <c r="E8" s="112">
        <v>96</v>
      </c>
    </row>
    <row r="9" spans="1:5" ht="43.8" thickBot="1" x14ac:dyDescent="0.35">
      <c r="A9" s="97" t="s">
        <v>16</v>
      </c>
      <c r="B9" s="112">
        <v>20</v>
      </c>
      <c r="C9" s="112">
        <v>52.92</v>
      </c>
      <c r="D9" s="112">
        <v>8</v>
      </c>
      <c r="E9" s="112">
        <v>96</v>
      </c>
    </row>
    <row r="10" spans="1:5" ht="16.2" thickBot="1" x14ac:dyDescent="0.35"/>
    <row r="11" spans="1:5" ht="43.8" thickBot="1" x14ac:dyDescent="0.35">
      <c r="A11" s="92"/>
      <c r="B11" s="93" t="s">
        <v>17</v>
      </c>
      <c r="C11" s="93" t="s">
        <v>18</v>
      </c>
      <c r="D11" s="93" t="s">
        <v>19</v>
      </c>
    </row>
    <row r="12" spans="1:5" ht="43.8" thickBot="1" x14ac:dyDescent="0.35">
      <c r="A12" s="94" t="s">
        <v>4</v>
      </c>
      <c r="B12" s="112">
        <v>57.9</v>
      </c>
      <c r="C12" s="112">
        <v>30</v>
      </c>
      <c r="D12" s="112">
        <v>270</v>
      </c>
    </row>
    <row r="13" spans="1:5" ht="58.2" thickBot="1" x14ac:dyDescent="0.35">
      <c r="A13" s="97" t="s">
        <v>7</v>
      </c>
      <c r="B13" s="112">
        <v>55</v>
      </c>
      <c r="C13" s="112">
        <v>30</v>
      </c>
      <c r="D13" s="112">
        <v>270</v>
      </c>
    </row>
    <row r="14" spans="1:5" ht="43.8" thickBot="1" x14ac:dyDescent="0.35">
      <c r="A14" s="97" t="s">
        <v>8</v>
      </c>
      <c r="B14" s="114"/>
      <c r="C14" s="114"/>
      <c r="D14" s="114"/>
    </row>
    <row r="15" spans="1:5" ht="58.2" thickBot="1" x14ac:dyDescent="0.35">
      <c r="A15" s="97" t="s">
        <v>10</v>
      </c>
      <c r="B15" s="114"/>
      <c r="C15" s="114"/>
      <c r="D15" s="114"/>
    </row>
    <row r="16" spans="1:5" ht="29.4" thickBot="1" x14ac:dyDescent="0.35">
      <c r="A16" s="94" t="s">
        <v>11</v>
      </c>
      <c r="B16" s="114"/>
      <c r="C16" s="114"/>
      <c r="D16" s="114"/>
    </row>
    <row r="17" spans="1:4" ht="43.8" thickBot="1" x14ac:dyDescent="0.35">
      <c r="A17" s="94" t="s">
        <v>12</v>
      </c>
      <c r="B17" s="112">
        <v>56.1</v>
      </c>
      <c r="C17" s="112">
        <v>30</v>
      </c>
      <c r="D17" s="112">
        <v>240</v>
      </c>
    </row>
    <row r="18" spans="1:4" ht="29.4" thickBot="1" x14ac:dyDescent="0.35">
      <c r="A18" s="97" t="s">
        <v>259</v>
      </c>
      <c r="B18" s="112">
        <v>58.5</v>
      </c>
      <c r="C18" s="112">
        <v>30</v>
      </c>
      <c r="D18" s="112">
        <v>240</v>
      </c>
    </row>
    <row r="19" spans="1:4" ht="43.8" thickBot="1" x14ac:dyDescent="0.35">
      <c r="A19" s="97" t="s">
        <v>16</v>
      </c>
      <c r="B19" s="112">
        <v>51.1</v>
      </c>
      <c r="C19" s="112">
        <v>30</v>
      </c>
      <c r="D19" s="112">
        <v>210</v>
      </c>
    </row>
    <row r="20" spans="1:4" ht="16.2" thickBot="1" x14ac:dyDescent="0.35">
      <c r="A20" s="97"/>
      <c r="B20" s="96"/>
      <c r="C20" s="96"/>
      <c r="D20" s="96"/>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4" workbookViewId="0">
      <selection activeCell="A11" sqref="A11:D20"/>
    </sheetView>
  </sheetViews>
  <sheetFormatPr baseColWidth="10" defaultRowHeight="15.6" x14ac:dyDescent="0.3"/>
  <sheetData>
    <row r="1" spans="1:5" ht="101.4" thickBot="1" x14ac:dyDescent="0.35">
      <c r="A1" s="92"/>
      <c r="B1" s="93" t="s">
        <v>0</v>
      </c>
      <c r="C1" s="93" t="s">
        <v>1</v>
      </c>
      <c r="D1" s="93" t="s">
        <v>2</v>
      </c>
      <c r="E1" s="93" t="s">
        <v>3</v>
      </c>
    </row>
    <row r="2" spans="1:5" ht="43.8" thickBot="1" x14ac:dyDescent="0.35">
      <c r="A2" s="94" t="s">
        <v>4</v>
      </c>
      <c r="B2" s="96">
        <v>1682</v>
      </c>
      <c r="C2" s="96" t="s">
        <v>261</v>
      </c>
      <c r="D2" s="96" t="s">
        <v>164</v>
      </c>
      <c r="E2" s="96" t="s">
        <v>262</v>
      </c>
    </row>
    <row r="3" spans="1:5" ht="58.2" thickBot="1" x14ac:dyDescent="0.35">
      <c r="A3" s="97" t="s">
        <v>7</v>
      </c>
      <c r="B3" s="96"/>
      <c r="C3" s="96"/>
      <c r="D3" s="96"/>
      <c r="E3" s="96"/>
    </row>
    <row r="4" spans="1:5" ht="43.8" thickBot="1" x14ac:dyDescent="0.35">
      <c r="A4" s="97" t="s">
        <v>8</v>
      </c>
      <c r="B4" s="96"/>
      <c r="C4" s="96"/>
      <c r="D4" s="96"/>
      <c r="E4" s="96"/>
    </row>
    <row r="5" spans="1:5" ht="58.2" thickBot="1" x14ac:dyDescent="0.35">
      <c r="A5" s="97" t="s">
        <v>10</v>
      </c>
      <c r="B5" s="96"/>
      <c r="C5" s="96"/>
      <c r="D5" s="96"/>
      <c r="E5" s="96"/>
    </row>
    <row r="6" spans="1:5" ht="29.4" thickBot="1" x14ac:dyDescent="0.35">
      <c r="A6" s="94" t="s">
        <v>11</v>
      </c>
      <c r="B6" s="96"/>
      <c r="C6" s="96"/>
      <c r="D6" s="96"/>
      <c r="E6" s="96"/>
    </row>
    <row r="7" spans="1:5" ht="43.8" thickBot="1" x14ac:dyDescent="0.35">
      <c r="A7" s="94" t="s">
        <v>12</v>
      </c>
      <c r="B7" s="96"/>
      <c r="C7" s="96"/>
      <c r="D7" s="96"/>
      <c r="E7" s="96"/>
    </row>
    <row r="8" spans="1:5" ht="29.4" thickBot="1" x14ac:dyDescent="0.35">
      <c r="A8" s="97" t="s">
        <v>15</v>
      </c>
      <c r="B8" s="96"/>
      <c r="C8" s="96"/>
      <c r="D8" s="96"/>
      <c r="E8" s="96"/>
    </row>
    <row r="9" spans="1:5" ht="43.8" thickBot="1" x14ac:dyDescent="0.35">
      <c r="A9" s="97" t="s">
        <v>16</v>
      </c>
      <c r="B9" s="96"/>
      <c r="C9" s="96"/>
      <c r="D9" s="96"/>
      <c r="E9" s="96"/>
    </row>
    <row r="10" spans="1:5" ht="16.2" thickBot="1" x14ac:dyDescent="0.35"/>
    <row r="11" spans="1:5" ht="43.8" thickBot="1" x14ac:dyDescent="0.35">
      <c r="A11" s="92"/>
      <c r="B11" s="93" t="s">
        <v>17</v>
      </c>
      <c r="C11" s="93" t="s">
        <v>18</v>
      </c>
      <c r="D11" s="93" t="s">
        <v>19</v>
      </c>
    </row>
    <row r="12" spans="1:5" ht="43.8" thickBot="1" x14ac:dyDescent="0.35">
      <c r="A12" s="94" t="s">
        <v>4</v>
      </c>
      <c r="B12" s="96" t="s">
        <v>263</v>
      </c>
      <c r="C12" s="96" t="s">
        <v>264</v>
      </c>
      <c r="D12" s="96" t="s">
        <v>265</v>
      </c>
    </row>
    <row r="13" spans="1:5" ht="58.2" thickBot="1" x14ac:dyDescent="0.35">
      <c r="A13" s="97" t="s">
        <v>7</v>
      </c>
      <c r="B13" s="96"/>
      <c r="C13" s="96"/>
      <c r="D13" s="96"/>
    </row>
    <row r="14" spans="1:5" ht="43.8" thickBot="1" x14ac:dyDescent="0.35">
      <c r="A14" s="97" t="s">
        <v>8</v>
      </c>
      <c r="B14" s="96"/>
      <c r="C14" s="96"/>
      <c r="D14" s="96"/>
    </row>
    <row r="15" spans="1:5" ht="58.2" thickBot="1" x14ac:dyDescent="0.35">
      <c r="A15" s="97" t="s">
        <v>10</v>
      </c>
      <c r="B15" s="96"/>
      <c r="C15" s="96"/>
      <c r="D15" s="96"/>
    </row>
    <row r="16" spans="1:5" ht="29.4" thickBot="1" x14ac:dyDescent="0.35">
      <c r="A16" s="94" t="s">
        <v>11</v>
      </c>
      <c r="B16" s="96"/>
      <c r="C16" s="96"/>
      <c r="D16" s="96"/>
    </row>
    <row r="17" spans="1:4" ht="43.8" thickBot="1" x14ac:dyDescent="0.35">
      <c r="A17" s="94" t="s">
        <v>12</v>
      </c>
      <c r="B17" s="96"/>
      <c r="C17" s="96"/>
      <c r="D17" s="96"/>
    </row>
    <row r="18" spans="1:4" ht="29.4" thickBot="1" x14ac:dyDescent="0.35">
      <c r="A18" s="97" t="s">
        <v>15</v>
      </c>
      <c r="B18" s="96"/>
      <c r="C18" s="96"/>
      <c r="D18" s="96"/>
    </row>
    <row r="19" spans="1:4" ht="43.8" thickBot="1" x14ac:dyDescent="0.35">
      <c r="A19" s="97" t="s">
        <v>16</v>
      </c>
      <c r="B19" s="96"/>
      <c r="C19" s="96"/>
      <c r="D19" s="96"/>
    </row>
    <row r="20" spans="1:4" ht="16.2" thickBot="1" x14ac:dyDescent="0.35">
      <c r="A20" s="97"/>
      <c r="B20" s="96"/>
      <c r="C20" s="96"/>
      <c r="D20" s="9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E20"/>
    </sheetView>
  </sheetViews>
  <sheetFormatPr baseColWidth="10" defaultRowHeight="15.6" x14ac:dyDescent="0.3"/>
  <sheetData>
    <row r="1" spans="1:5" ht="101.4" thickBot="1" x14ac:dyDescent="0.35">
      <c r="A1" s="64"/>
      <c r="B1" s="65" t="s">
        <v>0</v>
      </c>
      <c r="C1" s="65" t="s">
        <v>1</v>
      </c>
      <c r="D1" s="65" t="s">
        <v>2</v>
      </c>
      <c r="E1" s="65" t="s">
        <v>3</v>
      </c>
    </row>
    <row r="2" spans="1:5" ht="72.599999999999994" thickBot="1" x14ac:dyDescent="0.35">
      <c r="A2" s="66" t="s">
        <v>4</v>
      </c>
      <c r="B2" s="69">
        <v>44</v>
      </c>
      <c r="C2" s="88" t="s">
        <v>224</v>
      </c>
      <c r="D2" s="69">
        <v>4</v>
      </c>
      <c r="E2" s="69">
        <v>45</v>
      </c>
    </row>
    <row r="3" spans="1:5" ht="58.2" thickBot="1" x14ac:dyDescent="0.35">
      <c r="A3" s="68" t="s">
        <v>7</v>
      </c>
      <c r="B3" s="88">
        <v>44</v>
      </c>
      <c r="C3" s="88">
        <v>892</v>
      </c>
      <c r="D3" s="88">
        <v>4</v>
      </c>
      <c r="E3" s="88">
        <v>45</v>
      </c>
    </row>
    <row r="4" spans="1:5" ht="43.8" thickBot="1" x14ac:dyDescent="0.35">
      <c r="A4" s="68" t="s">
        <v>8</v>
      </c>
      <c r="B4" s="69"/>
      <c r="C4" s="69"/>
      <c r="D4" s="69"/>
      <c r="E4" s="69"/>
    </row>
    <row r="5" spans="1:5" ht="58.2" thickBot="1" x14ac:dyDescent="0.35">
      <c r="A5" s="68" t="s">
        <v>10</v>
      </c>
      <c r="B5" s="69"/>
      <c r="C5" s="69"/>
      <c r="D5" s="69"/>
      <c r="E5" s="69"/>
    </row>
    <row r="6" spans="1:5" ht="29.4" thickBot="1" x14ac:dyDescent="0.35">
      <c r="A6" s="66" t="s">
        <v>225</v>
      </c>
      <c r="B6" s="69"/>
      <c r="C6" s="69"/>
      <c r="D6" s="69"/>
      <c r="E6" s="69"/>
    </row>
    <row r="7" spans="1:5" ht="72.599999999999994" thickBot="1" x14ac:dyDescent="0.35">
      <c r="A7" s="66" t="s">
        <v>12</v>
      </c>
      <c r="B7" s="88">
        <v>6</v>
      </c>
      <c r="C7" s="88" t="s">
        <v>226</v>
      </c>
      <c r="D7" s="88">
        <v>24</v>
      </c>
      <c r="E7" s="88">
        <v>41</v>
      </c>
    </row>
    <row r="8" spans="1:5" ht="29.4" thickBot="1" x14ac:dyDescent="0.35">
      <c r="A8" s="68" t="s">
        <v>15</v>
      </c>
      <c r="B8" s="69">
        <v>6</v>
      </c>
      <c r="C8" s="69">
        <v>136</v>
      </c>
      <c r="D8" s="69">
        <v>24</v>
      </c>
      <c r="E8" s="69">
        <v>41</v>
      </c>
    </row>
    <row r="9" spans="1:5" ht="43.8" thickBot="1" x14ac:dyDescent="0.35">
      <c r="A9" s="68" t="s">
        <v>16</v>
      </c>
      <c r="B9" s="69"/>
      <c r="C9" s="69"/>
      <c r="D9" s="69"/>
      <c r="E9" s="69"/>
    </row>
    <row r="10" spans="1:5" ht="16.2" thickBot="1" x14ac:dyDescent="0.35"/>
    <row r="11" spans="1:5" ht="43.8" thickBot="1" x14ac:dyDescent="0.35">
      <c r="A11" s="64"/>
      <c r="B11" s="65" t="s">
        <v>17</v>
      </c>
      <c r="C11" s="65" t="s">
        <v>18</v>
      </c>
      <c r="D11" s="65" t="s">
        <v>19</v>
      </c>
    </row>
    <row r="12" spans="1:5" ht="43.8" thickBot="1" x14ac:dyDescent="0.35">
      <c r="A12" s="66" t="s">
        <v>4</v>
      </c>
      <c r="B12" s="69" t="s">
        <v>227</v>
      </c>
      <c r="C12" s="69" t="s">
        <v>66</v>
      </c>
      <c r="D12" s="69" t="s">
        <v>228</v>
      </c>
    </row>
    <row r="13" spans="1:5" ht="58.2" thickBot="1" x14ac:dyDescent="0.35">
      <c r="A13" s="68" t="s">
        <v>7</v>
      </c>
      <c r="B13" s="69" t="s">
        <v>227</v>
      </c>
      <c r="C13" s="69" t="s">
        <v>66</v>
      </c>
      <c r="D13" s="69" t="s">
        <v>228</v>
      </c>
    </row>
    <row r="14" spans="1:5" ht="43.8" thickBot="1" x14ac:dyDescent="0.35">
      <c r="A14" s="68" t="s">
        <v>8</v>
      </c>
      <c r="B14" s="69"/>
      <c r="C14" s="69"/>
      <c r="D14" s="69"/>
    </row>
    <row r="15" spans="1:5" ht="58.2" thickBot="1" x14ac:dyDescent="0.35">
      <c r="A15" s="68" t="s">
        <v>10</v>
      </c>
      <c r="B15" s="69"/>
      <c r="C15" s="69"/>
      <c r="D15" s="69"/>
    </row>
    <row r="16" spans="1:5" ht="29.4" thickBot="1" x14ac:dyDescent="0.35">
      <c r="A16" s="66" t="s">
        <v>11</v>
      </c>
      <c r="B16" s="69"/>
      <c r="C16" s="69"/>
      <c r="D16" s="69"/>
    </row>
    <row r="17" spans="1:4" ht="43.8" thickBot="1" x14ac:dyDescent="0.35">
      <c r="A17" s="66" t="s">
        <v>12</v>
      </c>
      <c r="B17" s="88" t="s">
        <v>229</v>
      </c>
      <c r="C17" s="88" t="s">
        <v>66</v>
      </c>
      <c r="D17" s="88" t="s">
        <v>230</v>
      </c>
    </row>
    <row r="18" spans="1:4" ht="29.4" thickBot="1" x14ac:dyDescent="0.35">
      <c r="A18" s="68" t="s">
        <v>15</v>
      </c>
      <c r="B18" s="69" t="s">
        <v>229</v>
      </c>
      <c r="C18" s="69" t="s">
        <v>66</v>
      </c>
      <c r="D18" s="69" t="s">
        <v>230</v>
      </c>
    </row>
    <row r="19" spans="1:4" ht="43.8" thickBot="1" x14ac:dyDescent="0.35">
      <c r="A19" s="68" t="s">
        <v>16</v>
      </c>
      <c r="B19" s="69"/>
      <c r="C19" s="69"/>
      <c r="D19" s="69"/>
    </row>
    <row r="20" spans="1:4" ht="16.2" thickBot="1" x14ac:dyDescent="0.35">
      <c r="A20" s="68"/>
      <c r="B20" s="69"/>
      <c r="C20" s="69"/>
      <c r="D20" s="69"/>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7" workbookViewId="0">
      <selection activeCell="A11" sqref="A11:D20"/>
    </sheetView>
  </sheetViews>
  <sheetFormatPr baseColWidth="10" defaultRowHeight="15.6" x14ac:dyDescent="0.3"/>
  <sheetData>
    <row r="1" spans="1:5" ht="101.4" thickBot="1" x14ac:dyDescent="0.35">
      <c r="A1" s="92"/>
      <c r="B1" s="93" t="s">
        <v>0</v>
      </c>
      <c r="C1" s="93" t="s">
        <v>1</v>
      </c>
      <c r="D1" s="93" t="s">
        <v>2</v>
      </c>
      <c r="E1" s="93" t="s">
        <v>3</v>
      </c>
    </row>
    <row r="2" spans="1:5" ht="43.8" thickBot="1" x14ac:dyDescent="0.35">
      <c r="A2" s="94" t="s">
        <v>4</v>
      </c>
      <c r="B2" s="96">
        <v>804</v>
      </c>
      <c r="C2" s="95">
        <v>34000</v>
      </c>
      <c r="D2" s="96">
        <v>3</v>
      </c>
      <c r="E2" s="96">
        <v>187</v>
      </c>
    </row>
    <row r="3" spans="1:5" ht="58.2" thickBot="1" x14ac:dyDescent="0.35">
      <c r="A3" s="97" t="s">
        <v>7</v>
      </c>
      <c r="B3" s="96">
        <v>804</v>
      </c>
      <c r="C3" s="95">
        <v>34000</v>
      </c>
      <c r="D3" s="96">
        <v>3</v>
      </c>
      <c r="E3" s="96">
        <v>187</v>
      </c>
    </row>
    <row r="4" spans="1:5" ht="43.8" thickBot="1" x14ac:dyDescent="0.35">
      <c r="A4" s="97" t="s">
        <v>8</v>
      </c>
      <c r="B4" s="96"/>
      <c r="C4" s="96"/>
      <c r="D4" s="96"/>
      <c r="E4" s="96"/>
    </row>
    <row r="5" spans="1:5" ht="58.2" thickBot="1" x14ac:dyDescent="0.35">
      <c r="A5" s="97" t="s">
        <v>10</v>
      </c>
      <c r="B5" s="96"/>
      <c r="C5" s="96"/>
      <c r="D5" s="96"/>
      <c r="E5" s="96"/>
    </row>
    <row r="6" spans="1:5" ht="29.4" thickBot="1" x14ac:dyDescent="0.35">
      <c r="A6" s="94" t="s">
        <v>11</v>
      </c>
      <c r="B6" s="96"/>
      <c r="C6" s="96"/>
      <c r="D6" s="96"/>
      <c r="E6" s="96"/>
    </row>
    <row r="7" spans="1:5" ht="43.8" thickBot="1" x14ac:dyDescent="0.35">
      <c r="A7" s="94" t="s">
        <v>12</v>
      </c>
      <c r="B7" s="96">
        <v>33</v>
      </c>
      <c r="C7" s="96"/>
      <c r="D7" s="96"/>
      <c r="E7" s="96"/>
    </row>
    <row r="8" spans="1:5" ht="29.4" thickBot="1" x14ac:dyDescent="0.35">
      <c r="A8" s="97" t="s">
        <v>15</v>
      </c>
      <c r="B8" s="96">
        <v>7</v>
      </c>
      <c r="C8" s="96"/>
      <c r="D8" s="96"/>
      <c r="E8" s="96"/>
    </row>
    <row r="9" spans="1:5" ht="43.8" thickBot="1" x14ac:dyDescent="0.35">
      <c r="A9" s="97" t="s">
        <v>16</v>
      </c>
      <c r="B9" s="96">
        <v>1</v>
      </c>
      <c r="C9" s="96"/>
      <c r="D9" s="96"/>
      <c r="E9" s="96"/>
    </row>
    <row r="10" spans="1:5" ht="16.2" thickBot="1" x14ac:dyDescent="0.35"/>
    <row r="11" spans="1:5" ht="43.8" thickBot="1" x14ac:dyDescent="0.35">
      <c r="A11" s="92"/>
      <c r="B11" s="93" t="s">
        <v>17</v>
      </c>
      <c r="C11" s="93" t="s">
        <v>18</v>
      </c>
      <c r="D11" s="93" t="s">
        <v>19</v>
      </c>
    </row>
    <row r="12" spans="1:5" ht="43.8" thickBot="1" x14ac:dyDescent="0.35">
      <c r="A12" s="94" t="s">
        <v>4</v>
      </c>
      <c r="B12" s="96">
        <v>97</v>
      </c>
      <c r="C12" s="96">
        <v>37</v>
      </c>
      <c r="D12" s="96">
        <v>430</v>
      </c>
    </row>
    <row r="13" spans="1:5" ht="58.2" thickBot="1" x14ac:dyDescent="0.35">
      <c r="A13" s="97" t="s">
        <v>7</v>
      </c>
      <c r="B13" s="96"/>
      <c r="C13" s="96"/>
      <c r="D13" s="96"/>
    </row>
    <row r="14" spans="1:5" ht="43.8" thickBot="1" x14ac:dyDescent="0.35">
      <c r="A14" s="97" t="s">
        <v>8</v>
      </c>
      <c r="B14" s="96"/>
      <c r="C14" s="96"/>
      <c r="D14" s="96"/>
    </row>
    <row r="15" spans="1:5" ht="58.2" thickBot="1" x14ac:dyDescent="0.35">
      <c r="A15" s="97" t="s">
        <v>10</v>
      </c>
      <c r="B15" s="96"/>
      <c r="C15" s="96"/>
      <c r="D15" s="96"/>
    </row>
    <row r="16" spans="1:5" ht="29.4" thickBot="1" x14ac:dyDescent="0.35">
      <c r="A16" s="94" t="s">
        <v>11</v>
      </c>
      <c r="B16" s="96"/>
      <c r="C16" s="96"/>
      <c r="D16" s="96"/>
    </row>
    <row r="17" spans="1:4" ht="43.8" thickBot="1" x14ac:dyDescent="0.35">
      <c r="A17" s="94" t="s">
        <v>12</v>
      </c>
      <c r="B17" s="96">
        <v>85</v>
      </c>
      <c r="C17" s="96">
        <v>55</v>
      </c>
      <c r="D17" s="96">
        <v>252</v>
      </c>
    </row>
    <row r="18" spans="1:4" ht="29.4" thickBot="1" x14ac:dyDescent="0.35">
      <c r="A18" s="97" t="s">
        <v>15</v>
      </c>
      <c r="B18" s="96">
        <v>95</v>
      </c>
      <c r="C18" s="96">
        <v>56</v>
      </c>
      <c r="D18" s="96">
        <v>222</v>
      </c>
    </row>
    <row r="19" spans="1:4" ht="43.8" thickBot="1" x14ac:dyDescent="0.35">
      <c r="A19" s="97" t="s">
        <v>16</v>
      </c>
      <c r="B19" s="96"/>
      <c r="C19" s="96"/>
      <c r="D19" s="96"/>
    </row>
    <row r="20" spans="1:4" ht="16.2" thickBot="1" x14ac:dyDescent="0.35">
      <c r="A20" s="97"/>
      <c r="B20" s="96"/>
      <c r="C20" s="96"/>
      <c r="D20" s="96"/>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13" workbookViewId="0">
      <selection activeCell="A11" sqref="A11:D20"/>
    </sheetView>
  </sheetViews>
  <sheetFormatPr baseColWidth="10" defaultRowHeight="15.6" x14ac:dyDescent="0.3"/>
  <sheetData>
    <row r="1" spans="1:5" ht="101.4" thickBot="1" x14ac:dyDescent="0.35">
      <c r="A1" s="115"/>
      <c r="B1" s="116" t="s">
        <v>0</v>
      </c>
      <c r="C1" s="116" t="s">
        <v>1</v>
      </c>
      <c r="D1" s="116" t="s">
        <v>2</v>
      </c>
      <c r="E1" s="116" t="s">
        <v>3</v>
      </c>
    </row>
    <row r="2" spans="1:5" ht="43.8" thickBot="1" x14ac:dyDescent="0.35">
      <c r="A2" s="117" t="s">
        <v>4</v>
      </c>
      <c r="B2" s="118">
        <v>2079</v>
      </c>
      <c r="C2" s="118" t="s">
        <v>268</v>
      </c>
      <c r="D2" s="118" t="s">
        <v>269</v>
      </c>
      <c r="E2" s="118" t="s">
        <v>270</v>
      </c>
    </row>
    <row r="3" spans="1:5" ht="58.2" thickBot="1" x14ac:dyDescent="0.35">
      <c r="A3" s="98" t="s">
        <v>7</v>
      </c>
      <c r="B3" s="113">
        <v>1947</v>
      </c>
      <c r="C3" s="113" t="s">
        <v>271</v>
      </c>
      <c r="D3" s="113" t="s">
        <v>269</v>
      </c>
      <c r="E3" s="113" t="s">
        <v>270</v>
      </c>
    </row>
    <row r="4" spans="1:5" ht="112.2" thickBot="1" x14ac:dyDescent="0.35">
      <c r="A4" s="98" t="s">
        <v>8</v>
      </c>
      <c r="B4" s="119" t="s">
        <v>272</v>
      </c>
      <c r="C4" s="113"/>
      <c r="D4" s="113"/>
      <c r="E4" s="113"/>
    </row>
    <row r="5" spans="1:5" ht="102" thickBot="1" x14ac:dyDescent="0.35">
      <c r="A5" s="98" t="s">
        <v>10</v>
      </c>
      <c r="B5" s="119" t="s">
        <v>273</v>
      </c>
      <c r="C5" s="113"/>
      <c r="D5" s="113"/>
      <c r="E5" s="113"/>
    </row>
    <row r="6" spans="1:5" ht="43.8" thickBot="1" x14ac:dyDescent="0.35">
      <c r="A6" s="98" t="s">
        <v>11</v>
      </c>
      <c r="B6" s="113" t="s">
        <v>274</v>
      </c>
      <c r="C6" s="113"/>
      <c r="D6" s="113"/>
      <c r="E6" s="113"/>
    </row>
    <row r="7" spans="1:5" ht="43.8" thickBot="1" x14ac:dyDescent="0.35">
      <c r="A7" s="117" t="s">
        <v>12</v>
      </c>
      <c r="B7" s="118">
        <v>132</v>
      </c>
      <c r="C7" s="118" t="s">
        <v>275</v>
      </c>
      <c r="D7" s="118" t="s">
        <v>269</v>
      </c>
      <c r="E7" s="118" t="s">
        <v>276</v>
      </c>
    </row>
    <row r="8" spans="1:5" ht="29.4" thickBot="1" x14ac:dyDescent="0.35">
      <c r="A8" s="98" t="s">
        <v>15</v>
      </c>
      <c r="B8" s="113">
        <v>97</v>
      </c>
      <c r="C8" s="113" t="s">
        <v>277</v>
      </c>
      <c r="D8" s="113" t="s">
        <v>269</v>
      </c>
      <c r="E8" s="113" t="s">
        <v>276</v>
      </c>
    </row>
    <row r="9" spans="1:5" ht="43.8" thickBot="1" x14ac:dyDescent="0.35">
      <c r="A9" s="98" t="s">
        <v>16</v>
      </c>
      <c r="B9" s="113">
        <v>51</v>
      </c>
      <c r="C9" s="113" t="s">
        <v>278</v>
      </c>
      <c r="D9" s="113" t="s">
        <v>269</v>
      </c>
      <c r="E9" s="113" t="s">
        <v>276</v>
      </c>
    </row>
    <row r="10" spans="1:5" ht="16.2" thickBot="1" x14ac:dyDescent="0.35"/>
    <row r="11" spans="1:5" ht="43.8" thickBot="1" x14ac:dyDescent="0.35">
      <c r="A11" s="92"/>
      <c r="B11" s="116" t="s">
        <v>17</v>
      </c>
      <c r="C11" s="116" t="s">
        <v>18</v>
      </c>
      <c r="D11" s="116" t="s">
        <v>19</v>
      </c>
    </row>
    <row r="12" spans="1:5" ht="72.599999999999994" thickBot="1" x14ac:dyDescent="0.35">
      <c r="A12" s="94" t="s">
        <v>4</v>
      </c>
      <c r="B12" s="96"/>
      <c r="C12" s="96" t="s">
        <v>279</v>
      </c>
      <c r="D12" s="96" t="s">
        <v>280</v>
      </c>
    </row>
    <row r="13" spans="1:5" ht="58.2" thickBot="1" x14ac:dyDescent="0.35">
      <c r="A13" s="97" t="s">
        <v>7</v>
      </c>
      <c r="B13" s="96"/>
      <c r="C13" s="96" t="s">
        <v>279</v>
      </c>
      <c r="D13" s="96"/>
    </row>
    <row r="14" spans="1:5" ht="43.8" thickBot="1" x14ac:dyDescent="0.35">
      <c r="A14" s="97" t="s">
        <v>8</v>
      </c>
      <c r="B14" s="96"/>
      <c r="C14" s="96" t="s">
        <v>279</v>
      </c>
      <c r="D14" s="96"/>
    </row>
    <row r="15" spans="1:5" ht="58.2" thickBot="1" x14ac:dyDescent="0.35">
      <c r="A15" s="97" t="s">
        <v>10</v>
      </c>
      <c r="B15" s="96"/>
      <c r="C15" s="96" t="s">
        <v>279</v>
      </c>
      <c r="D15" s="96"/>
    </row>
    <row r="16" spans="1:5" ht="29.4" thickBot="1" x14ac:dyDescent="0.35">
      <c r="A16" s="94" t="s">
        <v>11</v>
      </c>
      <c r="B16" s="96"/>
      <c r="C16" s="96" t="s">
        <v>279</v>
      </c>
      <c r="D16" s="96"/>
    </row>
    <row r="17" spans="1:4" ht="43.8" thickBot="1" x14ac:dyDescent="0.35">
      <c r="A17" s="94" t="s">
        <v>12</v>
      </c>
      <c r="B17" s="96"/>
      <c r="C17" s="96" t="s">
        <v>279</v>
      </c>
      <c r="D17" s="96"/>
    </row>
    <row r="18" spans="1:4" ht="29.4" thickBot="1" x14ac:dyDescent="0.35">
      <c r="A18" s="97" t="s">
        <v>15</v>
      </c>
      <c r="B18" s="96"/>
      <c r="C18" s="96" t="s">
        <v>279</v>
      </c>
      <c r="D18" s="96"/>
    </row>
    <row r="19" spans="1:4" ht="43.8" thickBot="1" x14ac:dyDescent="0.35">
      <c r="A19" s="97" t="s">
        <v>16</v>
      </c>
      <c r="B19" s="96"/>
      <c r="C19" s="96" t="s">
        <v>279</v>
      </c>
      <c r="D19" s="96"/>
    </row>
    <row r="20" spans="1:4" ht="30" customHeight="1" thickBot="1" x14ac:dyDescent="0.35">
      <c r="A20" s="199" t="s">
        <v>281</v>
      </c>
      <c r="B20" s="200"/>
      <c r="C20" s="200"/>
      <c r="D20" s="201"/>
    </row>
  </sheetData>
  <mergeCells count="1">
    <mergeCell ref="A20:D2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7" workbookViewId="0">
      <selection activeCell="F13" sqref="F13"/>
    </sheetView>
  </sheetViews>
  <sheetFormatPr baseColWidth="10" defaultRowHeight="15.6" x14ac:dyDescent="0.3"/>
  <sheetData>
    <row r="1" spans="1:5" ht="101.4" thickBot="1" x14ac:dyDescent="0.35">
      <c r="A1" s="92"/>
      <c r="B1" s="116" t="s">
        <v>0</v>
      </c>
      <c r="C1" s="116" t="s">
        <v>1</v>
      </c>
      <c r="D1" s="116" t="s">
        <v>2</v>
      </c>
      <c r="E1" s="116" t="s">
        <v>3</v>
      </c>
    </row>
    <row r="2" spans="1:5" ht="43.8" thickBot="1" x14ac:dyDescent="0.35">
      <c r="A2" s="94" t="s">
        <v>4</v>
      </c>
      <c r="B2" s="96">
        <v>1405</v>
      </c>
      <c r="C2" s="96" t="s">
        <v>283</v>
      </c>
      <c r="D2" s="96">
        <v>1</v>
      </c>
      <c r="E2" s="96">
        <v>248</v>
      </c>
    </row>
    <row r="3" spans="1:5" ht="58.2" thickBot="1" x14ac:dyDescent="0.35">
      <c r="A3" s="98" t="s">
        <v>7</v>
      </c>
      <c r="B3" s="96">
        <v>1208</v>
      </c>
      <c r="C3" s="96" t="s">
        <v>284</v>
      </c>
      <c r="D3" s="96">
        <v>1</v>
      </c>
      <c r="E3" s="96">
        <v>248</v>
      </c>
    </row>
    <row r="4" spans="1:5" ht="43.8" thickBot="1" x14ac:dyDescent="0.35">
      <c r="A4" s="98" t="s">
        <v>8</v>
      </c>
      <c r="B4" s="96"/>
      <c r="C4" s="96"/>
      <c r="D4" s="96"/>
      <c r="E4" s="96"/>
    </row>
    <row r="5" spans="1:5" ht="58.2" thickBot="1" x14ac:dyDescent="0.35">
      <c r="A5" s="98" t="s">
        <v>10</v>
      </c>
      <c r="B5" s="96">
        <v>0</v>
      </c>
      <c r="C5" s="96">
        <v>0</v>
      </c>
      <c r="D5" s="96">
        <v>0</v>
      </c>
      <c r="E5" s="96">
        <v>0</v>
      </c>
    </row>
    <row r="6" spans="1:5" x14ac:dyDescent="0.3">
      <c r="A6" s="202" t="s">
        <v>285</v>
      </c>
      <c r="B6" s="193"/>
      <c r="C6" s="193"/>
      <c r="D6" s="193"/>
      <c r="E6" s="193"/>
    </row>
    <row r="7" spans="1:5" ht="16.2" thickBot="1" x14ac:dyDescent="0.35">
      <c r="A7" s="203"/>
      <c r="B7" s="194"/>
      <c r="C7" s="194"/>
      <c r="D7" s="194"/>
      <c r="E7" s="194"/>
    </row>
    <row r="8" spans="1:5" ht="43.8" thickBot="1" x14ac:dyDescent="0.35">
      <c r="A8" s="94" t="s">
        <v>12</v>
      </c>
      <c r="B8" s="96">
        <v>197</v>
      </c>
      <c r="C8" s="96">
        <v>28</v>
      </c>
      <c r="D8" s="96" t="s">
        <v>286</v>
      </c>
      <c r="E8" s="96">
        <v>108</v>
      </c>
    </row>
    <row r="9" spans="1:5" ht="29.4" thickBot="1" x14ac:dyDescent="0.35">
      <c r="A9" s="97" t="s">
        <v>15</v>
      </c>
      <c r="B9" s="96">
        <v>118</v>
      </c>
      <c r="C9" s="96" t="s">
        <v>287</v>
      </c>
      <c r="D9" s="96">
        <v>3</v>
      </c>
      <c r="E9" s="96">
        <v>124</v>
      </c>
    </row>
    <row r="10" spans="1:5" ht="43.8" thickBot="1" x14ac:dyDescent="0.35">
      <c r="A10" s="97" t="s">
        <v>16</v>
      </c>
      <c r="B10" s="96">
        <v>0</v>
      </c>
      <c r="C10" s="96">
        <v>0</v>
      </c>
      <c r="D10" s="96">
        <v>0</v>
      </c>
      <c r="E10" s="96">
        <v>0</v>
      </c>
    </row>
    <row r="11" spans="1:5" ht="16.2" thickBot="1" x14ac:dyDescent="0.35"/>
    <row r="12" spans="1:5" ht="43.8" thickBot="1" x14ac:dyDescent="0.35">
      <c r="A12" s="92"/>
      <c r="B12" s="116" t="s">
        <v>17</v>
      </c>
      <c r="C12" s="116" t="s">
        <v>18</v>
      </c>
      <c r="D12" s="116" t="s">
        <v>19</v>
      </c>
    </row>
    <row r="13" spans="1:5" ht="43.8" thickBot="1" x14ac:dyDescent="0.35">
      <c r="A13" s="94" t="s">
        <v>4</v>
      </c>
      <c r="B13" s="96" t="s">
        <v>288</v>
      </c>
      <c r="C13" s="96">
        <v>43</v>
      </c>
      <c r="D13" s="96">
        <v>380</v>
      </c>
    </row>
    <row r="14" spans="1:5" ht="58.2" thickBot="1" x14ac:dyDescent="0.35">
      <c r="A14" s="97" t="s">
        <v>7</v>
      </c>
      <c r="B14" s="96" t="s">
        <v>289</v>
      </c>
      <c r="C14" s="96">
        <v>43</v>
      </c>
      <c r="D14" s="96">
        <v>380</v>
      </c>
    </row>
    <row r="15" spans="1:5" ht="43.8" thickBot="1" x14ac:dyDescent="0.35">
      <c r="A15" s="97" t="s">
        <v>8</v>
      </c>
      <c r="B15" s="96"/>
      <c r="C15" s="96"/>
      <c r="D15" s="96"/>
    </row>
    <row r="16" spans="1:5" ht="58.2" thickBot="1" x14ac:dyDescent="0.35">
      <c r="A16" s="97" t="s">
        <v>10</v>
      </c>
      <c r="B16" s="96"/>
      <c r="C16" s="96"/>
      <c r="D16" s="96"/>
    </row>
    <row r="17" spans="1:4" x14ac:dyDescent="0.3">
      <c r="A17" s="202" t="s">
        <v>290</v>
      </c>
      <c r="B17" s="193"/>
      <c r="C17" s="193"/>
      <c r="D17" s="193"/>
    </row>
    <row r="18" spans="1:4" ht="16.2" thickBot="1" x14ac:dyDescent="0.35">
      <c r="A18" s="203"/>
      <c r="B18" s="194"/>
      <c r="C18" s="194"/>
      <c r="D18" s="194"/>
    </row>
    <row r="19" spans="1:4" ht="43.8" thickBot="1" x14ac:dyDescent="0.35">
      <c r="A19" s="94" t="s">
        <v>12</v>
      </c>
      <c r="B19" s="96">
        <v>120</v>
      </c>
      <c r="C19" s="96">
        <v>76</v>
      </c>
      <c r="D19" s="96">
        <v>250</v>
      </c>
    </row>
    <row r="20" spans="1:4" ht="29.4" thickBot="1" x14ac:dyDescent="0.35">
      <c r="A20" s="97" t="s">
        <v>15</v>
      </c>
      <c r="B20" s="96">
        <v>120</v>
      </c>
      <c r="C20" s="96">
        <v>77</v>
      </c>
      <c r="D20" s="96">
        <v>250</v>
      </c>
    </row>
    <row r="21" spans="1:4" ht="43.8" thickBot="1" x14ac:dyDescent="0.35">
      <c r="A21" s="97" t="s">
        <v>16</v>
      </c>
      <c r="B21" s="96"/>
      <c r="C21" s="96"/>
      <c r="D21" s="96"/>
    </row>
  </sheetData>
  <mergeCells count="9">
    <mergeCell ref="E6:E7"/>
    <mergeCell ref="A17:A18"/>
    <mergeCell ref="B17:B18"/>
    <mergeCell ref="C17:C18"/>
    <mergeCell ref="D17:D18"/>
    <mergeCell ref="A6:A7"/>
    <mergeCell ref="B6:B7"/>
    <mergeCell ref="C6:C7"/>
    <mergeCell ref="D6:D7"/>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10" workbookViewId="0">
      <selection activeCell="A15" sqref="A15:D24"/>
    </sheetView>
  </sheetViews>
  <sheetFormatPr baseColWidth="10" defaultRowHeight="15.6" x14ac:dyDescent="0.3"/>
  <sheetData>
    <row r="1" spans="1:5" ht="101.4" thickBot="1" x14ac:dyDescent="0.35">
      <c r="A1" s="120"/>
      <c r="B1" s="121" t="s">
        <v>0</v>
      </c>
      <c r="C1" s="121" t="s">
        <v>1</v>
      </c>
      <c r="D1" s="121" t="s">
        <v>2</v>
      </c>
      <c r="E1" s="121" t="s">
        <v>3</v>
      </c>
    </row>
    <row r="2" spans="1:5" ht="43.8" thickBot="1" x14ac:dyDescent="0.35">
      <c r="A2" s="122" t="s">
        <v>4</v>
      </c>
      <c r="B2" s="123">
        <v>27</v>
      </c>
      <c r="C2" s="123">
        <v>12</v>
      </c>
      <c r="D2" s="123" t="s">
        <v>177</v>
      </c>
      <c r="E2" s="123">
        <v>40</v>
      </c>
    </row>
    <row r="3" spans="1:5" ht="43.5" customHeight="1" x14ac:dyDescent="0.3">
      <c r="A3" s="204" t="s">
        <v>7</v>
      </c>
      <c r="B3" s="206">
        <v>27</v>
      </c>
      <c r="C3" s="206">
        <v>12</v>
      </c>
      <c r="D3" s="206" t="s">
        <v>177</v>
      </c>
      <c r="E3" s="206">
        <v>40</v>
      </c>
    </row>
    <row r="4" spans="1:5" ht="16.2" thickBot="1" x14ac:dyDescent="0.35">
      <c r="A4" s="205"/>
      <c r="B4" s="207"/>
      <c r="C4" s="207"/>
      <c r="D4" s="207"/>
      <c r="E4" s="207"/>
    </row>
    <row r="5" spans="1:5" ht="43.8" thickBot="1" x14ac:dyDescent="0.35">
      <c r="A5" s="124" t="s">
        <v>8</v>
      </c>
      <c r="B5" s="123" t="s">
        <v>9</v>
      </c>
      <c r="C5" s="123" t="s">
        <v>9</v>
      </c>
      <c r="D5" s="123" t="s">
        <v>9</v>
      </c>
      <c r="E5" s="123" t="s">
        <v>20</v>
      </c>
    </row>
    <row r="6" spans="1:5" ht="58.2" thickBot="1" x14ac:dyDescent="0.35">
      <c r="A6" s="124" t="s">
        <v>10</v>
      </c>
      <c r="B6" s="123" t="s">
        <v>9</v>
      </c>
      <c r="C6" s="123" t="s">
        <v>9</v>
      </c>
      <c r="D6" s="123" t="s">
        <v>9</v>
      </c>
      <c r="E6" s="123" t="s">
        <v>9</v>
      </c>
    </row>
    <row r="7" spans="1:5" ht="29.4" thickBot="1" x14ac:dyDescent="0.35">
      <c r="A7" s="122" t="s">
        <v>292</v>
      </c>
      <c r="B7" s="123">
        <v>32</v>
      </c>
      <c r="C7" s="123" t="s">
        <v>293</v>
      </c>
      <c r="D7" s="123" t="s">
        <v>294</v>
      </c>
      <c r="E7" s="123">
        <v>15</v>
      </c>
    </row>
    <row r="8" spans="1:5" ht="28.5" customHeight="1" x14ac:dyDescent="0.3">
      <c r="A8" s="206" t="s">
        <v>12</v>
      </c>
      <c r="B8" s="206">
        <v>531</v>
      </c>
      <c r="C8" s="206" t="s">
        <v>295</v>
      </c>
      <c r="D8" s="206" t="s">
        <v>296</v>
      </c>
      <c r="E8" s="206">
        <v>128</v>
      </c>
    </row>
    <row r="9" spans="1:5" ht="16.2" thickBot="1" x14ac:dyDescent="0.35">
      <c r="A9" s="207"/>
      <c r="B9" s="207"/>
      <c r="C9" s="207"/>
      <c r="D9" s="207"/>
      <c r="E9" s="207"/>
    </row>
    <row r="10" spans="1:5" x14ac:dyDescent="0.3">
      <c r="A10" s="204" t="s">
        <v>15</v>
      </c>
      <c r="B10" s="206">
        <v>487</v>
      </c>
      <c r="C10" s="206" t="s">
        <v>297</v>
      </c>
      <c r="D10" s="206" t="s">
        <v>296</v>
      </c>
      <c r="E10" s="206">
        <v>128</v>
      </c>
    </row>
    <row r="11" spans="1:5" ht="16.2" thickBot="1" x14ac:dyDescent="0.35">
      <c r="A11" s="205"/>
      <c r="B11" s="207"/>
      <c r="C11" s="207"/>
      <c r="D11" s="207"/>
      <c r="E11" s="207"/>
    </row>
    <row r="12" spans="1:5" ht="28.5" customHeight="1" x14ac:dyDescent="0.3">
      <c r="A12" s="204" t="s">
        <v>16</v>
      </c>
      <c r="B12" s="206">
        <v>50</v>
      </c>
      <c r="C12" s="206" t="s">
        <v>298</v>
      </c>
      <c r="D12" s="206" t="s">
        <v>296</v>
      </c>
      <c r="E12" s="206">
        <v>16</v>
      </c>
    </row>
    <row r="13" spans="1:5" ht="16.2" thickBot="1" x14ac:dyDescent="0.35">
      <c r="A13" s="205"/>
      <c r="B13" s="207"/>
      <c r="C13" s="207"/>
      <c r="D13" s="207"/>
      <c r="E13" s="207"/>
    </row>
    <row r="14" spans="1:5" ht="16.2" thickBot="1" x14ac:dyDescent="0.35"/>
    <row r="15" spans="1:5" ht="43.8" thickBot="1" x14ac:dyDescent="0.35">
      <c r="A15" s="120"/>
      <c r="B15" s="121" t="s">
        <v>17</v>
      </c>
      <c r="C15" s="121" t="s">
        <v>18</v>
      </c>
      <c r="D15" s="121" t="s">
        <v>19</v>
      </c>
    </row>
    <row r="16" spans="1:5" ht="43.8" thickBot="1" x14ac:dyDescent="0.35">
      <c r="A16" s="122" t="s">
        <v>4</v>
      </c>
      <c r="B16" s="123"/>
      <c r="C16" s="123"/>
      <c r="D16" s="125" t="s">
        <v>299</v>
      </c>
    </row>
    <row r="17" spans="1:4" ht="58.2" thickBot="1" x14ac:dyDescent="0.35">
      <c r="A17" s="124" t="s">
        <v>7</v>
      </c>
      <c r="B17" s="123"/>
      <c r="C17" s="123"/>
      <c r="D17" s="123"/>
    </row>
    <row r="18" spans="1:4" ht="43.8" thickBot="1" x14ac:dyDescent="0.35">
      <c r="A18" s="124" t="s">
        <v>8</v>
      </c>
      <c r="B18" s="123"/>
      <c r="C18" s="123"/>
      <c r="D18" s="123"/>
    </row>
    <row r="19" spans="1:4" ht="58.2" thickBot="1" x14ac:dyDescent="0.35">
      <c r="A19" s="124" t="s">
        <v>10</v>
      </c>
      <c r="B19" s="123"/>
      <c r="C19" s="123"/>
      <c r="D19" s="123"/>
    </row>
    <row r="20" spans="1:4" ht="29.4" thickBot="1" x14ac:dyDescent="0.35">
      <c r="A20" s="122" t="s">
        <v>11</v>
      </c>
      <c r="B20" s="123"/>
      <c r="C20" s="123"/>
      <c r="D20" s="125" t="s">
        <v>230</v>
      </c>
    </row>
    <row r="21" spans="1:4" ht="43.8" thickBot="1" x14ac:dyDescent="0.35">
      <c r="A21" s="122" t="s">
        <v>12</v>
      </c>
      <c r="B21" s="123"/>
      <c r="C21" s="123"/>
      <c r="D21" s="125" t="s">
        <v>230</v>
      </c>
    </row>
    <row r="22" spans="1:4" ht="29.4" thickBot="1" x14ac:dyDescent="0.35">
      <c r="A22" s="124" t="s">
        <v>15</v>
      </c>
      <c r="B22" s="123"/>
      <c r="C22" s="123"/>
      <c r="D22" s="123"/>
    </row>
    <row r="23" spans="1:4" ht="43.8" thickBot="1" x14ac:dyDescent="0.35">
      <c r="A23" s="124" t="s">
        <v>16</v>
      </c>
      <c r="B23" s="123"/>
      <c r="C23" s="123"/>
      <c r="D23" s="123"/>
    </row>
    <row r="24" spans="1:4" ht="16.2" thickBot="1" x14ac:dyDescent="0.35">
      <c r="A24" s="124"/>
      <c r="B24" s="123"/>
      <c r="C24" s="123"/>
      <c r="D24" s="123"/>
    </row>
  </sheetData>
  <mergeCells count="20">
    <mergeCell ref="A8:A9"/>
    <mergeCell ref="B8:B9"/>
    <mergeCell ref="C8:C9"/>
    <mergeCell ref="D8:D9"/>
    <mergeCell ref="E8:E9"/>
    <mergeCell ref="A3:A4"/>
    <mergeCell ref="B3:B4"/>
    <mergeCell ref="C3:C4"/>
    <mergeCell ref="D3:D4"/>
    <mergeCell ref="E3:E4"/>
    <mergeCell ref="A12:A13"/>
    <mergeCell ref="B12:B13"/>
    <mergeCell ref="C12:C13"/>
    <mergeCell ref="D12:D13"/>
    <mergeCell ref="E12:E13"/>
    <mergeCell ref="A10:A11"/>
    <mergeCell ref="B10:B11"/>
    <mergeCell ref="C10:C11"/>
    <mergeCell ref="D10:D11"/>
    <mergeCell ref="E10:E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F19" sqref="F19"/>
    </sheetView>
  </sheetViews>
  <sheetFormatPr baseColWidth="10" defaultRowHeight="15.6" x14ac:dyDescent="0.3"/>
  <cols>
    <col min="1" max="1" width="23.8984375" bestFit="1" customWidth="1"/>
  </cols>
  <sheetData>
    <row r="1" spans="1:5" ht="101.4" thickBot="1" x14ac:dyDescent="0.35">
      <c r="A1" s="64"/>
      <c r="B1" s="65" t="s">
        <v>0</v>
      </c>
      <c r="C1" s="65" t="s">
        <v>1</v>
      </c>
      <c r="D1" s="65" t="s">
        <v>2</v>
      </c>
      <c r="E1" s="65" t="s">
        <v>3</v>
      </c>
    </row>
    <row r="2" spans="1:5" ht="29.4" thickBot="1" x14ac:dyDescent="0.35">
      <c r="A2" s="66" t="s">
        <v>4</v>
      </c>
      <c r="B2" s="69">
        <v>28</v>
      </c>
      <c r="C2" s="69">
        <v>37</v>
      </c>
      <c r="D2" s="69">
        <v>6</v>
      </c>
      <c r="E2" s="69">
        <v>101</v>
      </c>
    </row>
    <row r="3" spans="1:5" x14ac:dyDescent="0.3">
      <c r="A3" s="154" t="s">
        <v>7</v>
      </c>
      <c r="B3" s="156">
        <v>28</v>
      </c>
      <c r="C3" s="156">
        <v>37</v>
      </c>
      <c r="D3" s="156">
        <v>6</v>
      </c>
      <c r="E3" s="156">
        <v>101</v>
      </c>
    </row>
    <row r="4" spans="1:5" ht="16.2" thickBot="1" x14ac:dyDescent="0.35">
      <c r="A4" s="155"/>
      <c r="B4" s="157"/>
      <c r="C4" s="157"/>
      <c r="D4" s="157"/>
      <c r="E4" s="157"/>
    </row>
    <row r="5" spans="1:5" ht="16.2" thickBot="1" x14ac:dyDescent="0.35">
      <c r="A5" s="68" t="s">
        <v>8</v>
      </c>
      <c r="B5" s="69"/>
      <c r="C5" s="69"/>
      <c r="D5" s="69"/>
      <c r="E5" s="69"/>
    </row>
    <row r="6" spans="1:5" ht="29.4" thickBot="1" x14ac:dyDescent="0.35">
      <c r="A6" s="68" t="s">
        <v>10</v>
      </c>
      <c r="B6" s="69"/>
      <c r="C6" s="69"/>
      <c r="D6" s="69"/>
      <c r="E6" s="69"/>
    </row>
    <row r="7" spans="1:5" ht="16.2" thickBot="1" x14ac:dyDescent="0.35">
      <c r="A7" s="66" t="s">
        <v>11</v>
      </c>
      <c r="B7" s="69">
        <v>5</v>
      </c>
      <c r="C7" s="69" t="s">
        <v>220</v>
      </c>
      <c r="D7" s="69" t="s">
        <v>221</v>
      </c>
      <c r="E7" s="69" t="s">
        <v>222</v>
      </c>
    </row>
    <row r="8" spans="1:5" ht="16.2" thickBot="1" x14ac:dyDescent="0.35">
      <c r="A8" s="66" t="s">
        <v>12</v>
      </c>
      <c r="B8" s="69">
        <v>2</v>
      </c>
      <c r="C8" s="69">
        <v>35</v>
      </c>
      <c r="D8" s="69">
        <v>12</v>
      </c>
      <c r="E8" s="69">
        <v>58</v>
      </c>
    </row>
    <row r="9" spans="1:5" ht="16.2" thickBot="1" x14ac:dyDescent="0.35">
      <c r="A9" s="68" t="s">
        <v>15</v>
      </c>
      <c r="B9" s="69"/>
      <c r="C9" s="69"/>
      <c r="D9" s="69"/>
      <c r="E9" s="69"/>
    </row>
    <row r="10" spans="1:5" ht="16.2" thickBot="1" x14ac:dyDescent="0.35">
      <c r="A10" s="68" t="s">
        <v>16</v>
      </c>
      <c r="B10" s="69"/>
      <c r="C10" s="69"/>
      <c r="D10" s="69"/>
      <c r="E10" s="69"/>
    </row>
    <row r="11" spans="1:5" ht="16.2" thickBot="1" x14ac:dyDescent="0.35"/>
    <row r="12" spans="1:5" ht="43.8" thickBot="1" x14ac:dyDescent="0.35">
      <c r="A12" s="64"/>
      <c r="B12" s="65" t="s">
        <v>17</v>
      </c>
      <c r="C12" s="65" t="s">
        <v>18</v>
      </c>
      <c r="D12" s="65" t="s">
        <v>19</v>
      </c>
    </row>
    <row r="13" spans="1:5" ht="29.4" thickBot="1" x14ac:dyDescent="0.35">
      <c r="A13" s="66" t="s">
        <v>4</v>
      </c>
      <c r="B13" s="69">
        <v>75</v>
      </c>
      <c r="C13" s="69">
        <v>60</v>
      </c>
      <c r="D13" s="69">
        <v>90</v>
      </c>
    </row>
    <row r="14" spans="1:5" ht="16.2" thickBot="1" x14ac:dyDescent="0.35">
      <c r="A14" s="68" t="s">
        <v>7</v>
      </c>
      <c r="B14" s="69"/>
      <c r="C14" s="69"/>
      <c r="D14" s="69"/>
    </row>
    <row r="15" spans="1:5" ht="16.2" thickBot="1" x14ac:dyDescent="0.35">
      <c r="A15" s="68" t="s">
        <v>8</v>
      </c>
      <c r="B15" s="69"/>
      <c r="C15" s="69"/>
      <c r="D15" s="69"/>
    </row>
    <row r="16" spans="1:5" ht="29.4" thickBot="1" x14ac:dyDescent="0.35">
      <c r="A16" s="68" t="s">
        <v>10</v>
      </c>
      <c r="B16" s="69"/>
      <c r="C16" s="69"/>
      <c r="D16" s="69"/>
    </row>
    <row r="17" spans="1:4" ht="16.2" thickBot="1" x14ac:dyDescent="0.35">
      <c r="A17" s="66" t="s">
        <v>11</v>
      </c>
      <c r="B17" s="69">
        <v>75</v>
      </c>
      <c r="C17" s="69">
        <v>60</v>
      </c>
      <c r="D17" s="69">
        <v>90</v>
      </c>
    </row>
    <row r="18" spans="1:4" ht="16.2" thickBot="1" x14ac:dyDescent="0.35">
      <c r="A18" s="66" t="s">
        <v>12</v>
      </c>
      <c r="B18" s="69">
        <v>75</v>
      </c>
      <c r="C18" s="69">
        <v>60</v>
      </c>
      <c r="D18" s="69">
        <v>90</v>
      </c>
    </row>
    <row r="19" spans="1:4" ht="16.2" thickBot="1" x14ac:dyDescent="0.35">
      <c r="A19" s="68" t="s">
        <v>15</v>
      </c>
      <c r="B19" s="69"/>
      <c r="C19" s="69"/>
      <c r="D19" s="69"/>
    </row>
    <row r="20" spans="1:4" ht="16.2" thickBot="1" x14ac:dyDescent="0.35">
      <c r="A20" s="68" t="s">
        <v>16</v>
      </c>
      <c r="B20" s="69"/>
      <c r="C20" s="69"/>
      <c r="D20" s="69"/>
    </row>
    <row r="21" spans="1:4" ht="16.2" thickBot="1" x14ac:dyDescent="0.35">
      <c r="A21" s="68"/>
      <c r="B21" s="69"/>
      <c r="C21" s="69"/>
      <c r="D21" s="69"/>
    </row>
  </sheetData>
  <mergeCells count="5">
    <mergeCell ref="A3:A4"/>
    <mergeCell ref="B3:B4"/>
    <mergeCell ref="C3:C4"/>
    <mergeCell ref="D3:D4"/>
    <mergeCell ref="E3: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A21" sqref="A21:D30"/>
    </sheetView>
  </sheetViews>
  <sheetFormatPr baseColWidth="10" defaultRowHeight="15.6" x14ac:dyDescent="0.3"/>
  <sheetData>
    <row r="1" spans="1:5" ht="101.4" thickBot="1" x14ac:dyDescent="0.35">
      <c r="A1" s="64"/>
      <c r="B1" s="65" t="s">
        <v>0</v>
      </c>
      <c r="C1" s="77" t="s">
        <v>1</v>
      </c>
      <c r="D1" s="65" t="s">
        <v>2</v>
      </c>
      <c r="E1" s="65" t="s">
        <v>3</v>
      </c>
    </row>
    <row r="2" spans="1:5" ht="42.9" customHeight="1" x14ac:dyDescent="0.3">
      <c r="A2" s="159" t="s">
        <v>4</v>
      </c>
      <c r="B2" s="161">
        <v>1285</v>
      </c>
      <c r="C2" s="163" t="s">
        <v>193</v>
      </c>
      <c r="D2" s="163"/>
      <c r="E2" s="163"/>
    </row>
    <row r="3" spans="1:5" ht="16.2" thickBot="1" x14ac:dyDescent="0.35">
      <c r="A3" s="160"/>
      <c r="B3" s="162"/>
      <c r="C3" s="164"/>
      <c r="D3" s="164"/>
      <c r="E3" s="164"/>
    </row>
    <row r="4" spans="1:5" ht="57.6" x14ac:dyDescent="0.3">
      <c r="A4" s="74" t="s">
        <v>194</v>
      </c>
      <c r="B4" s="81"/>
      <c r="C4" s="81"/>
      <c r="D4" s="81"/>
      <c r="E4" s="81"/>
    </row>
    <row r="5" spans="1:5" x14ac:dyDescent="0.3">
      <c r="A5" s="74" t="s">
        <v>195</v>
      </c>
      <c r="B5" s="81"/>
      <c r="C5" s="81"/>
      <c r="D5" s="81"/>
      <c r="E5" s="81"/>
    </row>
    <row r="6" spans="1:5" ht="28.8" x14ac:dyDescent="0.3">
      <c r="A6" s="79" t="s">
        <v>196</v>
      </c>
      <c r="B6" s="81">
        <v>352</v>
      </c>
      <c r="C6" s="81" t="s">
        <v>198</v>
      </c>
      <c r="D6" s="81" t="s">
        <v>200</v>
      </c>
      <c r="E6" s="81" t="s">
        <v>202</v>
      </c>
    </row>
    <row r="7" spans="1:5" x14ac:dyDescent="0.3">
      <c r="A7" s="80"/>
      <c r="B7" s="81"/>
      <c r="C7" s="81"/>
      <c r="D7" s="81"/>
      <c r="E7" s="81"/>
    </row>
    <row r="8" spans="1:5" ht="43.2" x14ac:dyDescent="0.3">
      <c r="A8" s="79" t="s">
        <v>197</v>
      </c>
      <c r="B8" s="81">
        <v>933</v>
      </c>
      <c r="C8" s="81" t="s">
        <v>199</v>
      </c>
      <c r="D8" s="81" t="s">
        <v>201</v>
      </c>
      <c r="E8" s="81" t="s">
        <v>203</v>
      </c>
    </row>
    <row r="9" spans="1:5" x14ac:dyDescent="0.3">
      <c r="A9" s="72"/>
      <c r="B9" s="81"/>
      <c r="C9" s="82"/>
      <c r="D9" s="82"/>
      <c r="E9" s="82"/>
    </row>
    <row r="10" spans="1:5" ht="16.2" thickBot="1" x14ac:dyDescent="0.35">
      <c r="A10" s="68"/>
      <c r="B10" s="63"/>
      <c r="C10" s="63"/>
      <c r="D10" s="63"/>
      <c r="E10" s="63"/>
    </row>
    <row r="11" spans="1:5" x14ac:dyDescent="0.3">
      <c r="A11" s="72"/>
      <c r="B11" s="156"/>
      <c r="C11" s="156"/>
      <c r="D11" s="156"/>
      <c r="E11" s="156"/>
    </row>
    <row r="12" spans="1:5" ht="43.2" x14ac:dyDescent="0.3">
      <c r="A12" s="83" t="s">
        <v>8</v>
      </c>
      <c r="B12" s="158"/>
      <c r="C12" s="158"/>
      <c r="D12" s="158"/>
      <c r="E12" s="158"/>
    </row>
    <row r="13" spans="1:5" ht="16.2" thickBot="1" x14ac:dyDescent="0.35">
      <c r="A13" s="68"/>
      <c r="B13" s="157"/>
      <c r="C13" s="157"/>
      <c r="D13" s="157"/>
      <c r="E13" s="157"/>
    </row>
    <row r="14" spans="1:5" ht="58.2" thickBot="1" x14ac:dyDescent="0.35">
      <c r="A14" s="84" t="s">
        <v>10</v>
      </c>
      <c r="B14" s="69"/>
      <c r="C14" s="69"/>
      <c r="D14" s="69"/>
      <c r="E14" s="69"/>
    </row>
    <row r="15" spans="1:5" ht="29.4" thickBot="1" x14ac:dyDescent="0.35">
      <c r="A15" s="66" t="s">
        <v>11</v>
      </c>
      <c r="B15" s="69"/>
      <c r="C15" s="69"/>
      <c r="D15" s="69"/>
      <c r="E15" s="69"/>
    </row>
    <row r="16" spans="1:5" ht="43.8" thickBot="1" x14ac:dyDescent="0.35">
      <c r="A16" s="85" t="s">
        <v>12</v>
      </c>
      <c r="B16" s="78">
        <v>200</v>
      </c>
      <c r="C16" s="86" t="s">
        <v>204</v>
      </c>
      <c r="D16" s="67"/>
      <c r="E16" s="67"/>
    </row>
    <row r="17" spans="1:5" ht="29.4" thickBot="1" x14ac:dyDescent="0.35">
      <c r="A17" s="68" t="s">
        <v>15</v>
      </c>
      <c r="B17" s="67">
        <v>135</v>
      </c>
      <c r="C17" s="67" t="s">
        <v>205</v>
      </c>
      <c r="D17" s="67" t="s">
        <v>206</v>
      </c>
      <c r="E17" s="67" t="s">
        <v>207</v>
      </c>
    </row>
    <row r="18" spans="1:5" ht="43.8" thickBot="1" x14ac:dyDescent="0.35">
      <c r="A18" s="68" t="s">
        <v>16</v>
      </c>
      <c r="B18" s="67">
        <v>44</v>
      </c>
      <c r="C18" s="67" t="s">
        <v>208</v>
      </c>
      <c r="D18" s="67" t="s">
        <v>209</v>
      </c>
      <c r="E18" s="67" t="s">
        <v>210</v>
      </c>
    </row>
    <row r="19" spans="1:5" ht="16.2" thickBot="1" x14ac:dyDescent="0.35">
      <c r="A19" s="68" t="s">
        <v>211</v>
      </c>
      <c r="B19" s="67">
        <v>21</v>
      </c>
      <c r="C19" s="67" t="s">
        <v>212</v>
      </c>
      <c r="D19" s="67" t="s">
        <v>200</v>
      </c>
      <c r="E19" s="67" t="s">
        <v>207</v>
      </c>
    </row>
    <row r="20" spans="1:5" ht="16.2" thickBot="1" x14ac:dyDescent="0.35"/>
    <row r="21" spans="1:5" ht="43.8" thickBot="1" x14ac:dyDescent="0.35">
      <c r="A21" s="64"/>
      <c r="B21" s="65" t="s">
        <v>17</v>
      </c>
      <c r="C21" s="65" t="s">
        <v>18</v>
      </c>
      <c r="D21" s="65" t="s">
        <v>19</v>
      </c>
    </row>
    <row r="22" spans="1:5" ht="58.2" thickBot="1" x14ac:dyDescent="0.35">
      <c r="A22" s="62" t="s">
        <v>4</v>
      </c>
      <c r="B22" s="87">
        <v>90</v>
      </c>
      <c r="C22" s="88" t="s">
        <v>213</v>
      </c>
      <c r="D22" s="69" t="s">
        <v>214</v>
      </c>
    </row>
    <row r="23" spans="1:5" ht="58.2" thickBot="1" x14ac:dyDescent="0.35">
      <c r="A23" s="68" t="s">
        <v>7</v>
      </c>
      <c r="B23" s="87">
        <v>90</v>
      </c>
      <c r="C23" s="88" t="s">
        <v>213</v>
      </c>
      <c r="D23" s="69"/>
    </row>
    <row r="24" spans="1:5" ht="43.8" thickBot="1" x14ac:dyDescent="0.35">
      <c r="A24" s="89" t="s">
        <v>8</v>
      </c>
      <c r="B24" s="69"/>
      <c r="C24" s="69"/>
      <c r="D24" s="69"/>
    </row>
    <row r="25" spans="1:5" ht="58.2" thickBot="1" x14ac:dyDescent="0.35">
      <c r="A25" s="89" t="s">
        <v>10</v>
      </c>
      <c r="B25" s="69"/>
      <c r="C25" s="69"/>
      <c r="D25" s="69"/>
    </row>
    <row r="26" spans="1:5" ht="29.4" thickBot="1" x14ac:dyDescent="0.35">
      <c r="A26" s="66" t="s">
        <v>11</v>
      </c>
      <c r="B26" s="69"/>
      <c r="C26" s="69"/>
      <c r="D26" s="69"/>
    </row>
    <row r="27" spans="1:5" ht="43.8" thickBot="1" x14ac:dyDescent="0.35">
      <c r="A27" s="62" t="s">
        <v>12</v>
      </c>
      <c r="B27" s="90">
        <v>60</v>
      </c>
      <c r="C27" s="88" t="s">
        <v>213</v>
      </c>
      <c r="D27" s="69" t="s">
        <v>215</v>
      </c>
    </row>
    <row r="28" spans="1:5" ht="29.4" thickBot="1" x14ac:dyDescent="0.35">
      <c r="A28" s="68" t="s">
        <v>15</v>
      </c>
      <c r="B28" s="90">
        <v>60</v>
      </c>
      <c r="C28" s="88" t="s">
        <v>213</v>
      </c>
      <c r="D28" s="69" t="s">
        <v>216</v>
      </c>
    </row>
    <row r="29" spans="1:5" ht="43.8" thickBot="1" x14ac:dyDescent="0.35">
      <c r="A29" s="68" t="s">
        <v>16</v>
      </c>
      <c r="B29" s="90">
        <v>60</v>
      </c>
      <c r="C29" s="88" t="s">
        <v>213</v>
      </c>
      <c r="D29" s="88" t="s">
        <v>216</v>
      </c>
    </row>
    <row r="30" spans="1:5" ht="16.2" thickBot="1" x14ac:dyDescent="0.35">
      <c r="A30" s="68" t="s">
        <v>217</v>
      </c>
      <c r="B30" s="90">
        <v>90</v>
      </c>
      <c r="C30" s="88" t="s">
        <v>213</v>
      </c>
      <c r="D30" s="69" t="s">
        <v>218</v>
      </c>
    </row>
  </sheetData>
  <mergeCells count="9">
    <mergeCell ref="B11:B13"/>
    <mergeCell ref="C11:C13"/>
    <mergeCell ref="D11:D13"/>
    <mergeCell ref="E11:E13"/>
    <mergeCell ref="A2:A3"/>
    <mergeCell ref="B2:B3"/>
    <mergeCell ref="C2:C3"/>
    <mergeCell ref="D2:D3"/>
    <mergeCell ref="E2:E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E21"/>
    </sheetView>
  </sheetViews>
  <sheetFormatPr baseColWidth="10" defaultRowHeight="15.6" x14ac:dyDescent="0.3"/>
  <sheetData>
    <row r="1" spans="1:5" ht="101.4" thickBot="1" x14ac:dyDescent="0.35">
      <c r="A1" s="64"/>
      <c r="B1" s="65" t="s">
        <v>0</v>
      </c>
      <c r="C1" s="65" t="s">
        <v>1</v>
      </c>
      <c r="D1" s="65" t="s">
        <v>2</v>
      </c>
      <c r="E1" s="65" t="s">
        <v>3</v>
      </c>
    </row>
    <row r="2" spans="1:5" ht="43.8" thickBot="1" x14ac:dyDescent="0.35">
      <c r="A2" s="66" t="s">
        <v>4</v>
      </c>
      <c r="B2" s="69">
        <v>227</v>
      </c>
      <c r="C2" s="69" t="s">
        <v>191</v>
      </c>
      <c r="D2" s="69">
        <v>1</v>
      </c>
      <c r="E2" s="69">
        <v>72</v>
      </c>
    </row>
    <row r="3" spans="1:5" ht="42.9" customHeight="1" x14ac:dyDescent="0.3">
      <c r="A3" s="154" t="s">
        <v>7</v>
      </c>
      <c r="B3" s="156">
        <v>227</v>
      </c>
      <c r="C3" s="156" t="s">
        <v>191</v>
      </c>
      <c r="D3" s="156">
        <v>1</v>
      </c>
      <c r="E3" s="156">
        <v>72</v>
      </c>
    </row>
    <row r="4" spans="1:5" ht="16.2" thickBot="1" x14ac:dyDescent="0.35">
      <c r="A4" s="155"/>
      <c r="B4" s="157"/>
      <c r="C4" s="157"/>
      <c r="D4" s="157"/>
      <c r="E4" s="157"/>
    </row>
    <row r="5" spans="1:5" ht="43.8" thickBot="1" x14ac:dyDescent="0.35">
      <c r="A5" s="68" t="s">
        <v>8</v>
      </c>
      <c r="B5" s="69"/>
      <c r="C5" s="69"/>
      <c r="D5" s="69"/>
      <c r="E5" s="69"/>
    </row>
    <row r="6" spans="1:5" ht="58.2" thickBot="1" x14ac:dyDescent="0.35">
      <c r="A6" s="68" t="s">
        <v>10</v>
      </c>
      <c r="B6" s="69"/>
      <c r="C6" s="69"/>
      <c r="D6" s="69"/>
      <c r="E6" s="69"/>
    </row>
    <row r="7" spans="1:5" ht="29.4" thickBot="1" x14ac:dyDescent="0.35">
      <c r="A7" s="66" t="s">
        <v>11</v>
      </c>
      <c r="B7" s="69"/>
      <c r="C7" s="69"/>
      <c r="D7" s="69"/>
      <c r="E7" s="69"/>
    </row>
    <row r="8" spans="1:5" ht="43.8" thickBot="1" x14ac:dyDescent="0.35">
      <c r="A8" s="66" t="s">
        <v>12</v>
      </c>
      <c r="B8" s="69"/>
      <c r="C8" s="69"/>
      <c r="D8" s="69"/>
      <c r="E8" s="69"/>
    </row>
    <row r="9" spans="1:5" ht="29.4" thickBot="1" x14ac:dyDescent="0.35">
      <c r="A9" s="68" t="s">
        <v>15</v>
      </c>
      <c r="B9" s="69"/>
      <c r="C9" s="69"/>
      <c r="D9" s="69"/>
      <c r="E9" s="69"/>
    </row>
    <row r="10" spans="1:5" ht="43.8" thickBot="1" x14ac:dyDescent="0.35">
      <c r="A10" s="68" t="s">
        <v>16</v>
      </c>
      <c r="B10" s="69"/>
      <c r="C10" s="69"/>
      <c r="D10" s="69"/>
      <c r="E10" s="69"/>
    </row>
    <row r="11" spans="1:5" ht="16.2" thickBot="1" x14ac:dyDescent="0.35"/>
    <row r="12" spans="1:5" ht="43.8" thickBot="1" x14ac:dyDescent="0.35">
      <c r="A12" s="64"/>
      <c r="B12" s="65" t="s">
        <v>17</v>
      </c>
      <c r="C12" s="65" t="s">
        <v>18</v>
      </c>
      <c r="D12" s="65" t="s">
        <v>19</v>
      </c>
    </row>
    <row r="13" spans="1:5" ht="43.8" thickBot="1" x14ac:dyDescent="0.35">
      <c r="A13" s="66" t="s">
        <v>4</v>
      </c>
      <c r="B13" s="69">
        <v>35</v>
      </c>
      <c r="C13" s="69">
        <v>30</v>
      </c>
      <c r="D13" s="69">
        <v>60</v>
      </c>
    </row>
    <row r="14" spans="1:5" ht="58.2" thickBot="1" x14ac:dyDescent="0.35">
      <c r="A14" s="68" t="s">
        <v>7</v>
      </c>
      <c r="B14" s="69">
        <v>35</v>
      </c>
      <c r="C14" s="69">
        <v>30</v>
      </c>
      <c r="D14" s="69">
        <v>60</v>
      </c>
    </row>
    <row r="15" spans="1:5" ht="43.8" thickBot="1" x14ac:dyDescent="0.35">
      <c r="A15" s="68" t="s">
        <v>8</v>
      </c>
      <c r="B15" s="69"/>
      <c r="C15" s="69"/>
      <c r="D15" s="69"/>
    </row>
    <row r="16" spans="1:5" ht="58.2" thickBot="1" x14ac:dyDescent="0.35">
      <c r="A16" s="68" t="s">
        <v>10</v>
      </c>
      <c r="B16" s="69"/>
      <c r="C16" s="69"/>
      <c r="D16" s="69"/>
    </row>
    <row r="17" spans="1:4" ht="29.4" thickBot="1" x14ac:dyDescent="0.35">
      <c r="A17" s="66" t="s">
        <v>11</v>
      </c>
      <c r="B17" s="69"/>
      <c r="C17" s="69"/>
      <c r="D17" s="69"/>
    </row>
    <row r="18" spans="1:4" ht="43.8" thickBot="1" x14ac:dyDescent="0.35">
      <c r="A18" s="66" t="s">
        <v>12</v>
      </c>
      <c r="B18" s="69"/>
      <c r="C18" s="69"/>
      <c r="D18" s="69"/>
    </row>
    <row r="19" spans="1:4" ht="29.4" thickBot="1" x14ac:dyDescent="0.35">
      <c r="A19" s="68" t="s">
        <v>15</v>
      </c>
      <c r="B19" s="69"/>
      <c r="C19" s="69"/>
      <c r="D19" s="69"/>
    </row>
    <row r="20" spans="1:4" ht="43.8" thickBot="1" x14ac:dyDescent="0.35">
      <c r="A20" s="68" t="s">
        <v>16</v>
      </c>
      <c r="B20" s="69"/>
      <c r="C20" s="69"/>
      <c r="D20" s="69"/>
    </row>
    <row r="21" spans="1:4" ht="16.2" thickBot="1" x14ac:dyDescent="0.35">
      <c r="A21" s="68"/>
      <c r="B21" s="69"/>
      <c r="C21" s="69"/>
      <c r="D21" s="69"/>
    </row>
  </sheetData>
  <mergeCells count="5">
    <mergeCell ref="A3:A4"/>
    <mergeCell ref="B3:B4"/>
    <mergeCell ref="C3:C4"/>
    <mergeCell ref="D3:D4"/>
    <mergeCell ref="E3: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C10" sqref="C10"/>
    </sheetView>
  </sheetViews>
  <sheetFormatPr baseColWidth="10" defaultRowHeight="15.6" x14ac:dyDescent="0.3"/>
  <sheetData>
    <row r="1" spans="1:5" ht="101.4" thickBot="1" x14ac:dyDescent="0.35">
      <c r="A1" s="64"/>
      <c r="B1" s="65" t="s">
        <v>0</v>
      </c>
      <c r="C1" s="65" t="s">
        <v>1</v>
      </c>
      <c r="D1" s="65" t="s">
        <v>2</v>
      </c>
      <c r="E1" s="65" t="s">
        <v>3</v>
      </c>
    </row>
    <row r="2" spans="1:5" ht="43.8" thickBot="1" x14ac:dyDescent="0.35">
      <c r="A2" s="66" t="s">
        <v>4</v>
      </c>
      <c r="B2" s="73">
        <v>1463</v>
      </c>
      <c r="C2" s="73">
        <v>25</v>
      </c>
      <c r="D2" s="73">
        <v>0.5</v>
      </c>
      <c r="E2" s="73">
        <v>239</v>
      </c>
    </row>
    <row r="3" spans="1:5" ht="58.2" thickBot="1" x14ac:dyDescent="0.35">
      <c r="A3" s="68" t="s">
        <v>7</v>
      </c>
      <c r="B3" s="73"/>
      <c r="C3" s="73"/>
      <c r="D3" s="73"/>
      <c r="E3" s="73"/>
    </row>
    <row r="4" spans="1:5" ht="43.8" thickBot="1" x14ac:dyDescent="0.35">
      <c r="A4" s="68" t="s">
        <v>8</v>
      </c>
      <c r="B4" s="73"/>
      <c r="C4" s="73"/>
      <c r="D4" s="73"/>
      <c r="E4" s="73"/>
    </row>
    <row r="5" spans="1:5" ht="58.2" thickBot="1" x14ac:dyDescent="0.35">
      <c r="A5" s="68" t="s">
        <v>10</v>
      </c>
      <c r="B5" s="73"/>
      <c r="C5" s="73"/>
      <c r="D5" s="73"/>
      <c r="E5" s="73"/>
    </row>
    <row r="6" spans="1:5" ht="28.8" x14ac:dyDescent="0.3">
      <c r="A6" s="74" t="s">
        <v>11</v>
      </c>
      <c r="B6" s="76"/>
      <c r="C6" s="76"/>
      <c r="D6" s="76"/>
      <c r="E6" s="76"/>
    </row>
    <row r="7" spans="1:5" ht="28.8" x14ac:dyDescent="0.3">
      <c r="A7" s="72" t="s">
        <v>188</v>
      </c>
      <c r="B7" s="76"/>
      <c r="C7" s="76"/>
      <c r="D7" s="76"/>
      <c r="E7" s="76"/>
    </row>
    <row r="8" spans="1:5" ht="28.8" x14ac:dyDescent="0.3">
      <c r="A8" s="72" t="s">
        <v>189</v>
      </c>
      <c r="B8" s="76"/>
      <c r="C8" s="76"/>
      <c r="D8" s="76"/>
      <c r="E8" s="76"/>
    </row>
    <row r="9" spans="1:5" ht="16.2" thickBot="1" x14ac:dyDescent="0.35">
      <c r="A9" s="75"/>
      <c r="B9" s="73"/>
      <c r="C9" s="73"/>
      <c r="D9" s="73"/>
      <c r="E9" s="73"/>
    </row>
    <row r="10" spans="1:5" ht="43.8" thickBot="1" x14ac:dyDescent="0.35">
      <c r="A10" s="66" t="s">
        <v>12</v>
      </c>
      <c r="B10" s="73">
        <v>101</v>
      </c>
      <c r="C10" s="73">
        <v>30</v>
      </c>
      <c r="D10" s="73">
        <v>2</v>
      </c>
      <c r="E10" s="73">
        <v>96</v>
      </c>
    </row>
    <row r="11" spans="1:5" ht="29.4" thickBot="1" x14ac:dyDescent="0.35">
      <c r="A11" s="68" t="s">
        <v>15</v>
      </c>
      <c r="B11" s="73"/>
      <c r="C11" s="73"/>
      <c r="D11" s="73"/>
      <c r="E11" s="73"/>
    </row>
    <row r="12" spans="1:5" ht="43.8" thickBot="1" x14ac:dyDescent="0.35">
      <c r="A12" s="68" t="s">
        <v>16</v>
      </c>
      <c r="B12" s="73"/>
      <c r="C12" s="73"/>
      <c r="D12" s="73"/>
      <c r="E12" s="73"/>
    </row>
    <row r="13" spans="1:5" ht="16.2" thickBot="1" x14ac:dyDescent="0.35"/>
    <row r="14" spans="1:5" ht="43.8" thickBot="1" x14ac:dyDescent="0.35">
      <c r="A14" s="64"/>
      <c r="B14" s="65" t="s">
        <v>17</v>
      </c>
      <c r="C14" s="65" t="s">
        <v>18</v>
      </c>
      <c r="D14" s="65" t="s">
        <v>19</v>
      </c>
    </row>
    <row r="15" spans="1:5" ht="43.8" thickBot="1" x14ac:dyDescent="0.35">
      <c r="A15" s="66" t="s">
        <v>4</v>
      </c>
      <c r="B15" s="69" t="s">
        <v>148</v>
      </c>
      <c r="C15" s="69" t="s">
        <v>148</v>
      </c>
      <c r="D15" s="69" t="s">
        <v>148</v>
      </c>
    </row>
    <row r="16" spans="1:5" ht="58.2" thickBot="1" x14ac:dyDescent="0.35">
      <c r="A16" s="68" t="s">
        <v>7</v>
      </c>
      <c r="B16" s="69"/>
      <c r="C16" s="69"/>
      <c r="D16" s="69"/>
    </row>
    <row r="17" spans="1:4" ht="43.8" thickBot="1" x14ac:dyDescent="0.35">
      <c r="A17" s="68" t="s">
        <v>8</v>
      </c>
      <c r="B17" s="69"/>
      <c r="C17" s="69"/>
      <c r="D17" s="69"/>
    </row>
    <row r="18" spans="1:4" ht="58.2" thickBot="1" x14ac:dyDescent="0.35">
      <c r="A18" s="68" t="s">
        <v>10</v>
      </c>
      <c r="B18" s="69"/>
      <c r="C18" s="69"/>
      <c r="D18" s="69"/>
    </row>
    <row r="19" spans="1:4" ht="28.8" x14ac:dyDescent="0.3">
      <c r="A19" s="70" t="s">
        <v>11</v>
      </c>
      <c r="B19" s="71"/>
      <c r="C19" s="71"/>
      <c r="D19" s="71"/>
    </row>
    <row r="20" spans="1:4" ht="28.8" x14ac:dyDescent="0.3">
      <c r="A20" s="72" t="s">
        <v>188</v>
      </c>
      <c r="B20" s="71"/>
      <c r="C20" s="71"/>
      <c r="D20" s="71"/>
    </row>
    <row r="21" spans="1:4" ht="28.8" x14ac:dyDescent="0.3">
      <c r="A21" s="72" t="s">
        <v>189</v>
      </c>
      <c r="B21" s="71"/>
      <c r="C21" s="71"/>
      <c r="D21" s="71"/>
    </row>
    <row r="22" spans="1:4" ht="16.2" thickBot="1" x14ac:dyDescent="0.35">
      <c r="A22" s="75"/>
      <c r="B22" s="69"/>
      <c r="C22" s="69"/>
      <c r="D22" s="69"/>
    </row>
    <row r="23" spans="1:4" ht="43.8" thickBot="1" x14ac:dyDescent="0.35">
      <c r="A23" s="66" t="s">
        <v>12</v>
      </c>
      <c r="B23" s="69" t="s">
        <v>148</v>
      </c>
      <c r="C23" s="69" t="s">
        <v>148</v>
      </c>
      <c r="D23" s="69" t="s">
        <v>148</v>
      </c>
    </row>
    <row r="24" spans="1:4" ht="29.4" thickBot="1" x14ac:dyDescent="0.35">
      <c r="A24" s="68" t="s">
        <v>15</v>
      </c>
      <c r="B24" s="69"/>
      <c r="C24" s="69"/>
      <c r="D24" s="69"/>
    </row>
    <row r="25" spans="1:4" ht="43.8" thickBot="1" x14ac:dyDescent="0.35">
      <c r="A25" s="68" t="s">
        <v>16</v>
      </c>
      <c r="B25" s="69"/>
      <c r="C25" s="69"/>
      <c r="D25" s="6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sqref="A1:E25"/>
    </sheetView>
  </sheetViews>
  <sheetFormatPr baseColWidth="10" defaultRowHeight="15.6" x14ac:dyDescent="0.3"/>
  <sheetData>
    <row r="1" spans="1:5" ht="101.4" thickBot="1" x14ac:dyDescent="0.35">
      <c r="A1" s="64"/>
      <c r="B1" s="65" t="s">
        <v>0</v>
      </c>
      <c r="C1" s="65" t="s">
        <v>1</v>
      </c>
      <c r="D1" s="65" t="s">
        <v>2</v>
      </c>
      <c r="E1" s="65" t="s">
        <v>3</v>
      </c>
    </row>
    <row r="2" spans="1:5" ht="43.8" thickBot="1" x14ac:dyDescent="0.35">
      <c r="A2" s="66" t="s">
        <v>4</v>
      </c>
      <c r="B2" s="73">
        <v>4625</v>
      </c>
      <c r="C2" s="73">
        <v>28.59</v>
      </c>
      <c r="D2" s="73">
        <v>0.67</v>
      </c>
      <c r="E2" s="73">
        <v>490.67</v>
      </c>
    </row>
    <row r="3" spans="1:5" ht="58.2" thickBot="1" x14ac:dyDescent="0.35">
      <c r="A3" s="68" t="s">
        <v>7</v>
      </c>
      <c r="B3" s="73">
        <v>2596</v>
      </c>
      <c r="C3" s="73">
        <v>28.26</v>
      </c>
      <c r="D3" s="73">
        <v>1</v>
      </c>
      <c r="E3" s="73">
        <v>196.66</v>
      </c>
    </row>
    <row r="4" spans="1:5" ht="43.8" thickBot="1" x14ac:dyDescent="0.35">
      <c r="A4" s="68" t="s">
        <v>8</v>
      </c>
      <c r="B4" s="73">
        <v>0</v>
      </c>
      <c r="C4" s="73">
        <v>0</v>
      </c>
      <c r="D4" s="73">
        <v>0</v>
      </c>
      <c r="E4" s="73">
        <v>0</v>
      </c>
    </row>
    <row r="5" spans="1:5" ht="58.2" thickBot="1" x14ac:dyDescent="0.35">
      <c r="A5" s="68" t="s">
        <v>10</v>
      </c>
      <c r="B5" s="73" t="s">
        <v>187</v>
      </c>
      <c r="C5" s="73" t="s">
        <v>187</v>
      </c>
      <c r="D5" s="73" t="s">
        <v>187</v>
      </c>
      <c r="E5" s="73" t="s">
        <v>187</v>
      </c>
    </row>
    <row r="6" spans="1:5" ht="28.8" x14ac:dyDescent="0.3">
      <c r="A6" s="74" t="s">
        <v>11</v>
      </c>
      <c r="B6" s="76"/>
      <c r="C6" s="76"/>
      <c r="D6" s="76"/>
      <c r="E6" s="76"/>
    </row>
    <row r="7" spans="1:5" ht="28.8" x14ac:dyDescent="0.3">
      <c r="A7" s="72" t="s">
        <v>188</v>
      </c>
      <c r="B7" s="76"/>
      <c r="C7" s="76"/>
      <c r="D7" s="76"/>
      <c r="E7" s="76"/>
    </row>
    <row r="8" spans="1:5" ht="28.8" x14ac:dyDescent="0.3">
      <c r="A8" s="72" t="s">
        <v>189</v>
      </c>
      <c r="B8" s="76">
        <v>1811</v>
      </c>
      <c r="C8" s="76">
        <v>27.88</v>
      </c>
      <c r="D8" s="76">
        <v>0.67</v>
      </c>
      <c r="E8" s="76">
        <v>490.67</v>
      </c>
    </row>
    <row r="9" spans="1:5" ht="16.2" thickBot="1" x14ac:dyDescent="0.35">
      <c r="A9" s="75"/>
      <c r="B9" s="73">
        <v>218</v>
      </c>
      <c r="C9" s="73">
        <v>38.47</v>
      </c>
      <c r="D9" s="73">
        <v>1.5</v>
      </c>
      <c r="E9" s="73">
        <v>195</v>
      </c>
    </row>
    <row r="10" spans="1:5" ht="43.8" thickBot="1" x14ac:dyDescent="0.35">
      <c r="A10" s="66" t="s">
        <v>12</v>
      </c>
      <c r="B10" s="73">
        <v>243</v>
      </c>
      <c r="C10" s="73">
        <v>37.17</v>
      </c>
      <c r="D10" s="73">
        <v>1.1299999999999999</v>
      </c>
      <c r="E10" s="73">
        <v>172</v>
      </c>
    </row>
    <row r="11" spans="1:5" ht="29.4" thickBot="1" x14ac:dyDescent="0.35">
      <c r="A11" s="68" t="s">
        <v>15</v>
      </c>
      <c r="B11" s="73">
        <v>158</v>
      </c>
      <c r="C11" s="73">
        <v>39.26</v>
      </c>
      <c r="D11" s="73">
        <v>1.1299999999999999</v>
      </c>
      <c r="E11" s="73">
        <v>172</v>
      </c>
    </row>
    <row r="12" spans="1:5" ht="43.8" thickBot="1" x14ac:dyDescent="0.35">
      <c r="A12" s="68" t="s">
        <v>16</v>
      </c>
      <c r="B12" s="73" t="s">
        <v>187</v>
      </c>
      <c r="C12" s="73" t="s">
        <v>187</v>
      </c>
      <c r="D12" s="73" t="s">
        <v>187</v>
      </c>
      <c r="E12" s="73" t="s">
        <v>187</v>
      </c>
    </row>
    <row r="13" spans="1:5" ht="16.2" thickBot="1" x14ac:dyDescent="0.35"/>
    <row r="14" spans="1:5" ht="43.8" thickBot="1" x14ac:dyDescent="0.35">
      <c r="A14" s="64"/>
      <c r="B14" s="65" t="s">
        <v>17</v>
      </c>
      <c r="C14" s="65" t="s">
        <v>18</v>
      </c>
      <c r="D14" s="65" t="s">
        <v>19</v>
      </c>
    </row>
    <row r="15" spans="1:5" ht="43.8" thickBot="1" x14ac:dyDescent="0.35">
      <c r="A15" s="66" t="s">
        <v>4</v>
      </c>
      <c r="B15" s="69">
        <v>192.93</v>
      </c>
      <c r="C15" s="69">
        <v>31</v>
      </c>
      <c r="D15" s="69">
        <v>526</v>
      </c>
    </row>
    <row r="16" spans="1:5" ht="58.2" thickBot="1" x14ac:dyDescent="0.35">
      <c r="A16" s="68" t="s">
        <v>7</v>
      </c>
      <c r="B16" s="69">
        <v>180.96</v>
      </c>
      <c r="C16" s="69">
        <v>31</v>
      </c>
      <c r="D16" s="69">
        <v>526</v>
      </c>
    </row>
    <row r="17" spans="1:4" ht="43.8" thickBot="1" x14ac:dyDescent="0.35">
      <c r="A17" s="68" t="s">
        <v>8</v>
      </c>
      <c r="B17" s="69">
        <v>0</v>
      </c>
      <c r="C17" s="69">
        <v>0</v>
      </c>
      <c r="D17" s="69">
        <v>0</v>
      </c>
    </row>
    <row r="18" spans="1:4" ht="58.2" thickBot="1" x14ac:dyDescent="0.35">
      <c r="A18" s="68" t="s">
        <v>10</v>
      </c>
      <c r="B18" s="69" t="s">
        <v>187</v>
      </c>
      <c r="C18" s="69" t="s">
        <v>187</v>
      </c>
      <c r="D18" s="69" t="s">
        <v>187</v>
      </c>
    </row>
    <row r="19" spans="1:4" ht="28.8" x14ac:dyDescent="0.3">
      <c r="A19" s="70" t="s">
        <v>11</v>
      </c>
      <c r="B19" s="71"/>
      <c r="C19" s="71"/>
      <c r="D19" s="71"/>
    </row>
    <row r="20" spans="1:4" ht="28.8" x14ac:dyDescent="0.3">
      <c r="A20" s="72" t="s">
        <v>188</v>
      </c>
      <c r="B20" s="71"/>
      <c r="C20" s="71"/>
      <c r="D20" s="71"/>
    </row>
    <row r="21" spans="1:4" ht="28.8" x14ac:dyDescent="0.3">
      <c r="A21" s="72" t="s">
        <v>189</v>
      </c>
      <c r="B21" s="71">
        <v>207.47</v>
      </c>
      <c r="C21" s="71">
        <v>37</v>
      </c>
      <c r="D21" s="71">
        <v>526</v>
      </c>
    </row>
    <row r="22" spans="1:4" ht="16.2" thickBot="1" x14ac:dyDescent="0.35">
      <c r="A22" s="75"/>
      <c r="B22" s="69">
        <v>207.23</v>
      </c>
      <c r="C22" s="69">
        <v>38</v>
      </c>
      <c r="D22" s="69">
        <v>487</v>
      </c>
    </row>
    <row r="23" spans="1:4" ht="43.8" thickBot="1" x14ac:dyDescent="0.35">
      <c r="A23" s="66" t="s">
        <v>12</v>
      </c>
      <c r="B23" s="69">
        <v>168.1</v>
      </c>
      <c r="C23" s="69">
        <v>42</v>
      </c>
      <c r="D23" s="69">
        <v>434</v>
      </c>
    </row>
    <row r="24" spans="1:4" ht="29.4" thickBot="1" x14ac:dyDescent="0.35">
      <c r="A24" s="68" t="s">
        <v>15</v>
      </c>
      <c r="B24" s="69">
        <v>166</v>
      </c>
      <c r="C24" s="69">
        <v>61</v>
      </c>
      <c r="D24" s="69">
        <v>434</v>
      </c>
    </row>
    <row r="25" spans="1:4" ht="43.8" thickBot="1" x14ac:dyDescent="0.35">
      <c r="A25" s="68" t="s">
        <v>16</v>
      </c>
      <c r="B25" s="69" t="s">
        <v>187</v>
      </c>
      <c r="C25" s="69" t="s">
        <v>187</v>
      </c>
      <c r="D25" s="69"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43</vt:i4>
      </vt:variant>
      <vt:variant>
        <vt:lpstr>Plages nommées</vt:lpstr>
      </vt:variant>
      <vt:variant>
        <vt:i4>1</vt:i4>
      </vt:variant>
    </vt:vector>
  </HeadingPairs>
  <TitlesOfParts>
    <vt:vector size="44" baseType="lpstr">
      <vt:lpstr>synthèse</vt:lpstr>
      <vt:lpstr>ULCO</vt:lpstr>
      <vt:lpstr>UValenciennesHC</vt:lpstr>
      <vt:lpstr>EHESS</vt:lpstr>
      <vt:lpstr>ENIT</vt:lpstr>
      <vt:lpstr>UToulouse1</vt:lpstr>
      <vt:lpstr>ENS Paris</vt:lpstr>
      <vt:lpstr>UBM</vt:lpstr>
      <vt:lpstr>UStrasbourg</vt:lpstr>
      <vt:lpstr>INSA Lyon</vt:lpstr>
      <vt:lpstr>UNimes</vt:lpstr>
      <vt:lpstr>INSA Rouen</vt:lpstr>
      <vt:lpstr>UReims</vt:lpstr>
      <vt:lpstr>ULaRochelle</vt:lpstr>
      <vt:lpstr>UBrest</vt:lpstr>
      <vt:lpstr>UFComté</vt:lpstr>
      <vt:lpstr>UBx</vt:lpstr>
      <vt:lpstr>ENS Lyon</vt:lpstr>
      <vt:lpstr>ENSAIT Roubaix</vt:lpstr>
      <vt:lpstr>INSA Rennes </vt:lpstr>
      <vt:lpstr>BSA</vt:lpstr>
      <vt:lpstr>Univ POITIERS</vt:lpstr>
      <vt:lpstr>Univ Angers</vt:lpstr>
      <vt:lpstr>Mayotte</vt:lpstr>
      <vt:lpstr>URouen</vt:lpstr>
      <vt:lpstr>INSA Val de Loire</vt:lpstr>
      <vt:lpstr>UPicardie</vt:lpstr>
      <vt:lpstr>UMontpellier</vt:lpstr>
      <vt:lpstr>Utoulon </vt:lpstr>
      <vt:lpstr>UPolynésie</vt:lpstr>
      <vt:lpstr>UParis8</vt:lpstr>
      <vt:lpstr>ENSATT</vt:lpstr>
      <vt:lpstr>ENISE</vt:lpstr>
      <vt:lpstr>UPPA</vt:lpstr>
      <vt:lpstr>UNantes</vt:lpstr>
      <vt:lpstr>UToulouse3</vt:lpstr>
      <vt:lpstr>AMU</vt:lpstr>
      <vt:lpstr>UToulouse2</vt:lpstr>
      <vt:lpstr>URennes2</vt:lpstr>
      <vt:lpstr>UHavre</vt:lpstr>
      <vt:lpstr>UParis13</vt:lpstr>
      <vt:lpstr>ULille3</vt:lpstr>
      <vt:lpstr>COMUEGrenoble</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Crabot Julie</cp:lastModifiedBy>
  <cp:lastPrinted>2017-02-06T18:02:59Z</cp:lastPrinted>
  <dcterms:created xsi:type="dcterms:W3CDTF">2017-02-02T08:42:30Z</dcterms:created>
  <dcterms:modified xsi:type="dcterms:W3CDTF">2023-03-19T09:51:25Z</dcterms:modified>
</cp:coreProperties>
</file>